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2675" activeTab="0"/>
  </bookViews>
  <sheets>
    <sheet name="PRE JUNIOR" sheetId="1" r:id="rId1"/>
    <sheet name="JUNIOR" sheetId="2" r:id="rId2"/>
    <sheet name="SENIOR" sheetId="3" r:id="rId3"/>
  </sheets>
  <externalReferences>
    <externalReference r:id="rId6"/>
  </externalReferences>
  <definedNames>
    <definedName name="BarScore" localSheetId="1">'JUNIOR'!$G$9:$G$152</definedName>
    <definedName name="BarScore" localSheetId="0">'PRE JUNIOR'!$G$9:$G$152</definedName>
    <definedName name="BarScore">'SENIOR'!$G$9:$G$152</definedName>
    <definedName name="BeamScore" localSheetId="1">'JUNIOR'!$I$9:$I$152</definedName>
    <definedName name="BeamScore" localSheetId="0">'PRE JUNIOR'!$I$9:$I$152</definedName>
    <definedName name="BeamScore">'SENIOR'!$I$9:$I$152</definedName>
    <definedName name="FinalScore" localSheetId="1">'JUNIOR'!$M$9:$M$152</definedName>
    <definedName name="FinalScore" localSheetId="0">'PRE JUNIOR'!$M$9:$M$152</definedName>
    <definedName name="FinalScore">'SENIOR'!$M$9:$M$152</definedName>
    <definedName name="FloorScore" localSheetId="1">'JUNIOR'!$K$9:$K$152</definedName>
    <definedName name="FloorScore" localSheetId="0">'PRE JUNIOR'!$K$9:$K$152</definedName>
    <definedName name="FloorScore">'SENIOR'!$K$9:$K$152</definedName>
    <definedName name="_xlnm.Print_Area" localSheetId="1">'JUNIOR'!$A$1:$N$19</definedName>
    <definedName name="_xlnm.Print_Area" localSheetId="0">'PRE JUNIOR'!$A$1:$N$32</definedName>
    <definedName name="_xlnm.Print_Area" localSheetId="2">'SENIOR'!$A$1:$N$15</definedName>
    <definedName name="VaultScore" localSheetId="1">'JUNIOR'!$E$9:$E$152</definedName>
    <definedName name="VaultScore" localSheetId="0">'PRE JUNIOR'!$E$9:$E$152</definedName>
    <definedName name="VaultScore">'SENIOR'!$E$9:$E$152</definedName>
  </definedNames>
  <calcPr fullCalcOnLoad="1"/>
</workbook>
</file>

<file path=xl/sharedStrings.xml><?xml version="1.0" encoding="utf-8"?>
<sst xmlns="http://schemas.openxmlformats.org/spreadsheetml/2006/main" count="273" uniqueCount="144">
  <si>
    <t>VAULT</t>
  </si>
  <si>
    <t>BAR</t>
  </si>
  <si>
    <t xml:space="preserve">BEAM </t>
  </si>
  <si>
    <t>FLOOR</t>
  </si>
  <si>
    <t>FINAL SCORE</t>
  </si>
  <si>
    <t>NO.</t>
  </si>
  <si>
    <t>NAME</t>
  </si>
  <si>
    <t>Score</t>
  </si>
  <si>
    <t>RANK</t>
  </si>
  <si>
    <t xml:space="preserve"> Rank</t>
  </si>
  <si>
    <t>Rank</t>
  </si>
  <si>
    <t>SURNAME</t>
  </si>
  <si>
    <t>COUNTRY</t>
  </si>
  <si>
    <t>A1</t>
  </si>
  <si>
    <t>Katie</t>
  </si>
  <si>
    <t>Gripper</t>
  </si>
  <si>
    <t>Zimbabwe</t>
  </si>
  <si>
    <t>A2</t>
  </si>
  <si>
    <t>Anesu</t>
  </si>
  <si>
    <t>Mapiro</t>
  </si>
  <si>
    <t>A3</t>
  </si>
  <si>
    <t>Carey Tamuka</t>
  </si>
  <si>
    <t>Nyamutsamba</t>
  </si>
  <si>
    <t>A4</t>
  </si>
  <si>
    <t>Nontokozo Makanaka</t>
  </si>
  <si>
    <t>Sibanda</t>
  </si>
  <si>
    <t>A5</t>
  </si>
  <si>
    <t>Maita</t>
  </si>
  <si>
    <t>Chikuni</t>
  </si>
  <si>
    <t>A6</t>
  </si>
  <si>
    <t>Tinevimbo</t>
  </si>
  <si>
    <t>Mpehla</t>
  </si>
  <si>
    <t>B7</t>
  </si>
  <si>
    <t xml:space="preserve">Gail-lee </t>
  </si>
  <si>
    <t>Feris</t>
  </si>
  <si>
    <t>Namibia</t>
  </si>
  <si>
    <t>B8</t>
  </si>
  <si>
    <t xml:space="preserve">Alison </t>
  </si>
  <si>
    <t>Jalon</t>
  </si>
  <si>
    <t>B9</t>
  </si>
  <si>
    <t xml:space="preserve">Megan </t>
  </si>
  <si>
    <t>Jarman</t>
  </si>
  <si>
    <t>B10</t>
  </si>
  <si>
    <t xml:space="preserve">Amelie </t>
  </si>
  <si>
    <t>Petrick</t>
  </si>
  <si>
    <t>B11</t>
  </si>
  <si>
    <t xml:space="preserve">Keasha </t>
  </si>
  <si>
    <t>Tjipuka</t>
  </si>
  <si>
    <t>B12</t>
  </si>
  <si>
    <t xml:space="preserve">Ueritjiua </t>
  </si>
  <si>
    <t>Tjitjemisa</t>
  </si>
  <si>
    <t>C13</t>
  </si>
  <si>
    <t xml:space="preserve">Leila Margarida </t>
  </si>
  <si>
    <t>Langa</t>
  </si>
  <si>
    <t>Mocambique</t>
  </si>
  <si>
    <t>C14</t>
  </si>
  <si>
    <t xml:space="preserve">Astrid Eva </t>
  </si>
  <si>
    <t>C15</t>
  </si>
  <si>
    <t xml:space="preserve">Camila </t>
  </si>
  <si>
    <t>Dos Santos Biener Pedro</t>
  </si>
  <si>
    <t>C16</t>
  </si>
  <si>
    <t xml:space="preserve">Tais </t>
  </si>
  <si>
    <t xml:space="preserve">Dos Santos Barreto Biener </t>
  </si>
  <si>
    <t>C17</t>
  </si>
  <si>
    <t xml:space="preserve">Malaika Mogne </t>
  </si>
  <si>
    <t>Soverano</t>
  </si>
  <si>
    <t>D18</t>
  </si>
  <si>
    <t xml:space="preserve">Erin </t>
  </si>
  <si>
    <t>Elliott</t>
  </si>
  <si>
    <t>South Africa</t>
  </si>
  <si>
    <t>D19</t>
  </si>
  <si>
    <t xml:space="preserve">Samantha </t>
  </si>
  <si>
    <t>Erwee</t>
  </si>
  <si>
    <t>D20</t>
  </si>
  <si>
    <t xml:space="preserve">Sabryn </t>
  </si>
  <si>
    <t xml:space="preserve">Joubert </t>
  </si>
  <si>
    <t>D21</t>
  </si>
  <si>
    <t xml:space="preserve">Linel </t>
  </si>
  <si>
    <t>Kruger</t>
  </si>
  <si>
    <t>D22</t>
  </si>
  <si>
    <t>Katelyn</t>
  </si>
  <si>
    <t>McDonald</t>
  </si>
  <si>
    <t>D23</t>
  </si>
  <si>
    <t>Buhlale</t>
  </si>
  <si>
    <t>Ramathe</t>
  </si>
  <si>
    <t xml:space="preserve">Amorencia </t>
  </si>
  <si>
    <t>Campbell</t>
  </si>
  <si>
    <t xml:space="preserve">Hannah </t>
  </si>
  <si>
    <t>de Goede</t>
  </si>
  <si>
    <t xml:space="preserve">Jocelyn </t>
  </si>
  <si>
    <t>Mungunda</t>
  </si>
  <si>
    <t xml:space="preserve">Zoe </t>
  </si>
  <si>
    <t>Waldschmidt</t>
  </si>
  <si>
    <t xml:space="preserve">Marli </t>
  </si>
  <si>
    <t xml:space="preserve">Prins </t>
  </si>
  <si>
    <t xml:space="preserve">Zea </t>
  </si>
  <si>
    <t>Sheppard</t>
  </si>
  <si>
    <t xml:space="preserve">Cleo </t>
  </si>
  <si>
    <t xml:space="preserve">van Coller </t>
  </si>
  <si>
    <t xml:space="preserve">Jade </t>
  </si>
  <si>
    <t>Warmback</t>
  </si>
  <si>
    <t xml:space="preserve">Corine </t>
  </si>
  <si>
    <t>De Beer</t>
  </si>
  <si>
    <t>Jade</t>
  </si>
  <si>
    <t>Gentle</t>
  </si>
  <si>
    <t xml:space="preserve">Janey </t>
  </si>
  <si>
    <t xml:space="preserve">Power </t>
  </si>
  <si>
    <t xml:space="preserve">Nicolene </t>
  </si>
  <si>
    <t xml:space="preserve">Rossouw </t>
  </si>
  <si>
    <t xml:space="preserve">Rebecca </t>
  </si>
  <si>
    <t>Conlon</t>
  </si>
  <si>
    <t xml:space="preserve">Luana Ester </t>
  </si>
  <si>
    <t>Regulez</t>
  </si>
  <si>
    <t xml:space="preserve">Danelle </t>
  </si>
  <si>
    <t>Dorn-Schnirring</t>
  </si>
  <si>
    <t xml:space="preserve">Minette </t>
  </si>
  <si>
    <t>Hough</t>
  </si>
  <si>
    <t>A7</t>
  </si>
  <si>
    <t>A8</t>
  </si>
  <si>
    <t>A9</t>
  </si>
  <si>
    <t>A10</t>
  </si>
  <si>
    <t>B13</t>
  </si>
  <si>
    <t>B14</t>
  </si>
  <si>
    <t>B15</t>
  </si>
  <si>
    <t>B16</t>
  </si>
  <si>
    <t xml:space="preserve">SAGF WOMEN'S ARTISTIC GYMNASTICS </t>
  </si>
  <si>
    <t>REGION 5 - 3 NOVEMBER 2018</t>
  </si>
  <si>
    <r>
      <t>COMPETITION 2</t>
    </r>
    <r>
      <rPr>
        <b/>
        <sz val="16"/>
        <color indexed="62"/>
        <rFont val="Arial"/>
        <family val="2"/>
      </rPr>
      <t xml:space="preserve">            SENIORS</t>
    </r>
  </si>
  <si>
    <r>
      <t>COMPETITION 2</t>
    </r>
    <r>
      <rPr>
        <b/>
        <sz val="16"/>
        <color indexed="62"/>
        <rFont val="Arial"/>
        <family val="2"/>
      </rPr>
      <t xml:space="preserve">             </t>
    </r>
    <r>
      <rPr>
        <b/>
        <u val="single"/>
        <sz val="16"/>
        <color indexed="62"/>
        <rFont val="Arial"/>
        <family val="2"/>
      </rPr>
      <t>JUNIORS</t>
    </r>
  </si>
  <si>
    <r>
      <t>COMPETITION 1</t>
    </r>
    <r>
      <rPr>
        <b/>
        <sz val="16"/>
        <color indexed="62"/>
        <rFont val="Arial"/>
        <family val="2"/>
      </rPr>
      <t xml:space="preserve">             </t>
    </r>
    <r>
      <rPr>
        <b/>
        <u val="single"/>
        <sz val="16"/>
        <color indexed="62"/>
        <rFont val="Arial"/>
        <family val="2"/>
      </rPr>
      <t>PRE-JUNIORS</t>
    </r>
  </si>
  <si>
    <t>TEAM SCORE</t>
  </si>
  <si>
    <t>ZIMBABWE</t>
  </si>
  <si>
    <t>NAMIBIA</t>
  </si>
  <si>
    <t>MOCAMBIQUE</t>
  </si>
  <si>
    <t>SOUTH AFRICA</t>
  </si>
  <si>
    <t>SCORE</t>
  </si>
  <si>
    <t>Van Horn</t>
  </si>
  <si>
    <t xml:space="preserve"> </t>
  </si>
  <si>
    <t>NO:</t>
  </si>
  <si>
    <t>B</t>
  </si>
  <si>
    <r>
      <rPr>
        <sz val="14"/>
        <color indexed="12"/>
        <rFont val="Arial"/>
        <family val="0"/>
      </rPr>
      <t>JUNIORS</t>
    </r>
    <r>
      <rPr>
        <sz val="10"/>
        <color indexed="12"/>
        <rFont val="Arial"/>
        <family val="2"/>
      </rPr>
      <t xml:space="preserve">                                    TOP 3 SCORES </t>
    </r>
  </si>
  <si>
    <r>
      <rPr>
        <sz val="14"/>
        <color indexed="12"/>
        <rFont val="Arial"/>
        <family val="0"/>
      </rPr>
      <t>SENIORS</t>
    </r>
    <r>
      <rPr>
        <sz val="10"/>
        <color indexed="12"/>
        <rFont val="Arial"/>
        <family val="2"/>
      </rPr>
      <t xml:space="preserve">                             TOP 2 SCORES </t>
    </r>
  </si>
  <si>
    <r>
      <rPr>
        <sz val="14"/>
        <color indexed="12"/>
        <rFont val="Arial"/>
        <family val="0"/>
      </rPr>
      <t xml:space="preserve">PRE JUNIOR </t>
    </r>
    <r>
      <rPr>
        <sz val="10"/>
        <color indexed="12"/>
        <rFont val="Arial"/>
        <family val="2"/>
      </rPr>
      <t xml:space="preserve">                             TOP 3 SCORES </t>
    </r>
  </si>
  <si>
    <t>TOTAL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</si>
</sst>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88">
    <font>
      <sz val="11"/>
      <name val="Arial"/>
      <family val="0"/>
    </font>
    <font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62"/>
      <name val="Arial"/>
      <family val="2"/>
    </font>
    <font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4"/>
      <color indexed="12"/>
      <name val="Arial"/>
      <family val="0"/>
    </font>
    <font>
      <b/>
      <sz val="14"/>
      <color indexed="17"/>
      <name val="Arial"/>
      <family val="0"/>
    </font>
    <font>
      <b/>
      <sz val="14"/>
      <color indexed="14"/>
      <name val="Arial"/>
      <family val="0"/>
    </font>
    <font>
      <b/>
      <sz val="14"/>
      <color indexed="20"/>
      <name val="Arial"/>
      <family val="0"/>
    </font>
    <font>
      <b/>
      <sz val="14"/>
      <color indexed="10"/>
      <name val="Arial"/>
      <family val="0"/>
    </font>
    <font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6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28"/>
      <name val="Arial"/>
      <family val="2"/>
    </font>
    <font>
      <sz val="14"/>
      <name val="Arial"/>
      <family val="2"/>
    </font>
    <font>
      <b/>
      <u val="single"/>
      <sz val="14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0"/>
      <color indexed="17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28"/>
      <name val="Arial"/>
      <family val="2"/>
    </font>
    <font>
      <b/>
      <sz val="12"/>
      <color indexed="10"/>
      <name val="Arial"/>
      <family val="2"/>
    </font>
    <font>
      <b/>
      <u val="single"/>
      <sz val="16"/>
      <color indexed="62"/>
      <name val="Arial"/>
      <family val="2"/>
    </font>
    <font>
      <b/>
      <sz val="16"/>
      <color indexed="62"/>
      <name val="Arial"/>
      <family val="2"/>
    </font>
    <font>
      <b/>
      <u val="single"/>
      <sz val="16"/>
      <color indexed="14"/>
      <name val="Arial"/>
      <family val="2"/>
    </font>
    <font>
      <b/>
      <sz val="11"/>
      <name val="Arial"/>
      <family val="0"/>
    </font>
    <font>
      <b/>
      <sz val="14"/>
      <name val="Arial"/>
      <family val="0"/>
    </font>
    <font>
      <sz val="14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Arial"/>
      <family val="0"/>
    </font>
    <font>
      <b/>
      <sz val="11"/>
      <color indexed="10"/>
      <name val="Arial"/>
      <family val="0"/>
    </font>
    <font>
      <sz val="1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0"/>
    </font>
    <font>
      <b/>
      <sz val="11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1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2" fontId="13" fillId="0" borderId="15" xfId="0" applyNumberFormat="1" applyFont="1" applyBorder="1" applyAlignment="1" applyProtection="1">
      <alignment horizontal="center"/>
      <protection locked="0"/>
    </xf>
    <xf numFmtId="2" fontId="13" fillId="33" borderId="16" xfId="0" applyNumberFormat="1" applyFont="1" applyFill="1" applyBorder="1" applyAlignment="1" applyProtection="1">
      <alignment horizontal="center"/>
      <protection/>
    </xf>
    <xf numFmtId="2" fontId="24" fillId="0" borderId="17" xfId="0" applyNumberFormat="1" applyFont="1" applyBorder="1" applyAlignment="1" applyProtection="1">
      <alignment horizontal="center"/>
      <protection locked="0"/>
    </xf>
    <xf numFmtId="2" fontId="20" fillId="33" borderId="18" xfId="0" applyNumberFormat="1" applyFont="1" applyFill="1" applyBorder="1" applyAlignment="1" applyProtection="1">
      <alignment horizontal="center"/>
      <protection/>
    </xf>
    <xf numFmtId="2" fontId="24" fillId="0" borderId="15" xfId="0" applyNumberFormat="1" applyFont="1" applyBorder="1" applyAlignment="1" applyProtection="1">
      <alignment horizontal="center"/>
      <protection locked="0"/>
    </xf>
    <xf numFmtId="2" fontId="21" fillId="33" borderId="16" xfId="0" applyNumberFormat="1" applyFont="1" applyFill="1" applyBorder="1" applyAlignment="1" applyProtection="1">
      <alignment horizontal="center"/>
      <protection/>
    </xf>
    <xf numFmtId="2" fontId="25" fillId="33" borderId="18" xfId="0" applyNumberFormat="1" applyFont="1" applyFill="1" applyBorder="1" applyAlignment="1" applyProtection="1">
      <alignment horizontal="center"/>
      <protection/>
    </xf>
    <xf numFmtId="2" fontId="6" fillId="33" borderId="15" xfId="0" applyNumberFormat="1" applyFont="1" applyFill="1" applyBorder="1" applyAlignment="1" applyProtection="1">
      <alignment horizontal="center"/>
      <protection/>
    </xf>
    <xf numFmtId="2" fontId="23" fillId="33" borderId="16" xfId="0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0" fillId="0" borderId="19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31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32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2" fontId="13" fillId="0" borderId="21" xfId="0" applyNumberFormat="1" applyFont="1" applyBorder="1" applyAlignment="1" applyProtection="1">
      <alignment horizontal="center"/>
      <protection locked="0"/>
    </xf>
    <xf numFmtId="2" fontId="13" fillId="33" borderId="24" xfId="0" applyNumberFormat="1" applyFont="1" applyFill="1" applyBorder="1" applyAlignment="1" applyProtection="1">
      <alignment horizontal="center"/>
      <protection/>
    </xf>
    <xf numFmtId="2" fontId="24" fillId="0" borderId="25" xfId="0" applyNumberFormat="1" applyFont="1" applyBorder="1" applyAlignment="1" applyProtection="1">
      <alignment horizontal="center"/>
      <protection locked="0"/>
    </xf>
    <xf numFmtId="2" fontId="20" fillId="33" borderId="23" xfId="0" applyNumberFormat="1" applyFont="1" applyFill="1" applyBorder="1" applyAlignment="1" applyProtection="1">
      <alignment horizontal="center"/>
      <protection/>
    </xf>
    <xf numFmtId="2" fontId="24" fillId="0" borderId="21" xfId="0" applyNumberFormat="1" applyFont="1" applyBorder="1" applyAlignment="1" applyProtection="1">
      <alignment horizontal="center"/>
      <protection locked="0"/>
    </xf>
    <xf numFmtId="2" fontId="21" fillId="33" borderId="24" xfId="0" applyNumberFormat="1" applyFont="1" applyFill="1" applyBorder="1" applyAlignment="1" applyProtection="1">
      <alignment horizontal="center"/>
      <protection/>
    </xf>
    <xf numFmtId="2" fontId="25" fillId="33" borderId="23" xfId="0" applyNumberFormat="1" applyFont="1" applyFill="1" applyBorder="1" applyAlignment="1" applyProtection="1">
      <alignment horizontal="center"/>
      <protection/>
    </xf>
    <xf numFmtId="2" fontId="23" fillId="33" borderId="24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34" fillId="0" borderId="27" xfId="0" applyFont="1" applyBorder="1" applyAlignment="1" applyProtection="1">
      <alignment horizontal="center"/>
      <protection locked="0"/>
    </xf>
    <xf numFmtId="2" fontId="35" fillId="33" borderId="16" xfId="0" applyNumberFormat="1" applyFont="1" applyFill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 locked="0"/>
    </xf>
    <xf numFmtId="2" fontId="36" fillId="33" borderId="18" xfId="0" applyNumberFormat="1" applyFont="1" applyFill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 locked="0"/>
    </xf>
    <xf numFmtId="2" fontId="37" fillId="33" borderId="16" xfId="0" applyNumberFormat="1" applyFont="1" applyFill="1" applyBorder="1" applyAlignment="1" applyProtection="1">
      <alignment horizontal="center"/>
      <protection/>
    </xf>
    <xf numFmtId="0" fontId="38" fillId="0" borderId="27" xfId="0" applyFont="1" applyBorder="1" applyAlignment="1" applyProtection="1">
      <alignment horizontal="center"/>
      <protection locked="0"/>
    </xf>
    <xf numFmtId="2" fontId="39" fillId="33" borderId="18" xfId="0" applyNumberFormat="1" applyFont="1" applyFill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 locked="0"/>
    </xf>
    <xf numFmtId="2" fontId="40" fillId="33" borderId="15" xfId="0" applyNumberFormat="1" applyFont="1" applyFill="1" applyBorder="1" applyAlignment="1" applyProtection="1">
      <alignment horizontal="center"/>
      <protection/>
    </xf>
    <xf numFmtId="2" fontId="34" fillId="33" borderId="16" xfId="0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28" fillId="0" borderId="15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1" fontId="23" fillId="0" borderId="27" xfId="0" applyNumberFormat="1" applyFont="1" applyBorder="1" applyAlignment="1" applyProtection="1">
      <alignment horizontal="center"/>
      <protection locked="0"/>
    </xf>
    <xf numFmtId="2" fontId="13" fillId="0" borderId="28" xfId="0" applyNumberFormat="1" applyFont="1" applyBorder="1" applyAlignment="1" applyProtection="1">
      <alignment horizontal="center"/>
      <protection locked="0"/>
    </xf>
    <xf numFmtId="2" fontId="35" fillId="33" borderId="29" xfId="0" applyNumberFormat="1" applyFont="1" applyFill="1" applyBorder="1" applyAlignment="1" applyProtection="1">
      <alignment horizontal="center"/>
      <protection/>
    </xf>
    <xf numFmtId="2" fontId="24" fillId="0" borderId="30" xfId="0" applyNumberFormat="1" applyFont="1" applyBorder="1" applyAlignment="1" applyProtection="1">
      <alignment horizontal="center"/>
      <protection locked="0"/>
    </xf>
    <xf numFmtId="2" fontId="20" fillId="33" borderId="20" xfId="0" applyNumberFormat="1" applyFont="1" applyFill="1" applyBorder="1" applyAlignment="1" applyProtection="1">
      <alignment horizontal="center"/>
      <protection/>
    </xf>
    <xf numFmtId="2" fontId="24" fillId="0" borderId="28" xfId="0" applyNumberFormat="1" applyFont="1" applyBorder="1" applyAlignment="1" applyProtection="1">
      <alignment horizontal="center"/>
      <protection locked="0"/>
    </xf>
    <xf numFmtId="2" fontId="37" fillId="33" borderId="29" xfId="0" applyNumberFormat="1" applyFont="1" applyFill="1" applyBorder="1" applyAlignment="1" applyProtection="1">
      <alignment horizontal="center"/>
      <protection/>
    </xf>
    <xf numFmtId="2" fontId="39" fillId="33" borderId="20" xfId="0" applyNumberFormat="1" applyFont="1" applyFill="1" applyBorder="1" applyAlignment="1" applyProtection="1">
      <alignment horizontal="center"/>
      <protection/>
    </xf>
    <xf numFmtId="2" fontId="40" fillId="33" borderId="28" xfId="0" applyNumberFormat="1" applyFont="1" applyFill="1" applyBorder="1" applyAlignment="1" applyProtection="1">
      <alignment horizontal="center"/>
      <protection/>
    </xf>
    <xf numFmtId="2" fontId="23" fillId="33" borderId="29" xfId="0" applyNumberFormat="1" applyFont="1" applyFill="1" applyBorder="1" applyAlignment="1" applyProtection="1">
      <alignment horizontal="center"/>
      <protection/>
    </xf>
    <xf numFmtId="0" fontId="86" fillId="0" borderId="19" xfId="0" applyFont="1" applyFill="1" applyBorder="1" applyAlignment="1">
      <alignment vertical="center"/>
    </xf>
    <xf numFmtId="0" fontId="86" fillId="0" borderId="19" xfId="55" applyFont="1" applyFill="1" applyBorder="1" applyAlignment="1">
      <alignment vertical="center"/>
      <protection/>
    </xf>
    <xf numFmtId="0" fontId="26" fillId="0" borderId="19" xfId="0" applyFont="1" applyFill="1" applyBorder="1" applyAlignment="1">
      <alignment vertical="center"/>
    </xf>
    <xf numFmtId="0" fontId="1" fillId="0" borderId="19" xfId="0" applyFont="1" applyBorder="1" applyAlignment="1" applyProtection="1">
      <alignment horizontal="left"/>
      <protection locked="0"/>
    </xf>
    <xf numFmtId="1" fontId="23" fillId="0" borderId="31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2" fontId="23" fillId="0" borderId="31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2" fontId="23" fillId="33" borderId="0" xfId="0" applyNumberFormat="1" applyFont="1" applyFill="1" applyBorder="1" applyAlignment="1" applyProtection="1">
      <alignment horizontal="center"/>
      <protection/>
    </xf>
    <xf numFmtId="2" fontId="23" fillId="33" borderId="18" xfId="0" applyNumberFormat="1" applyFont="1" applyFill="1" applyBorder="1" applyAlignment="1" applyProtection="1">
      <alignment horizontal="center"/>
      <protection/>
    </xf>
    <xf numFmtId="1" fontId="23" fillId="0" borderId="33" xfId="0" applyNumberFormat="1" applyFont="1" applyBorder="1" applyAlignment="1" applyProtection="1">
      <alignment horizontal="center"/>
      <protection locked="0"/>
    </xf>
    <xf numFmtId="2" fontId="44" fillId="0" borderId="19" xfId="0" applyNumberFormat="1" applyFont="1" applyFill="1" applyBorder="1" applyAlignment="1" applyProtection="1">
      <alignment/>
      <protection locked="0"/>
    </xf>
    <xf numFmtId="2" fontId="44" fillId="0" borderId="19" xfId="0" applyNumberFormat="1" applyFon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23" fillId="33" borderId="28" xfId="0" applyNumberFormat="1" applyFont="1" applyFill="1" applyBorder="1" applyAlignment="1" applyProtection="1">
      <alignment horizontal="center"/>
      <protection/>
    </xf>
    <xf numFmtId="0" fontId="44" fillId="0" borderId="29" xfId="0" applyFont="1" applyFill="1" applyBorder="1" applyAlignment="1" applyProtection="1">
      <alignment/>
      <protection locked="0"/>
    </xf>
    <xf numFmtId="0" fontId="44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2" fontId="23" fillId="33" borderId="34" xfId="0" applyNumberFormat="1" applyFont="1" applyFill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23" fillId="33" borderId="15" xfId="0" applyNumberFormat="1" applyFont="1" applyFill="1" applyBorder="1" applyAlignment="1" applyProtection="1">
      <alignment horizontal="center"/>
      <protection/>
    </xf>
    <xf numFmtId="2" fontId="44" fillId="0" borderId="35" xfId="0" applyNumberFormat="1" applyFont="1" applyFill="1" applyBorder="1" applyAlignment="1" applyProtection="1">
      <alignment/>
      <protection locked="0"/>
    </xf>
    <xf numFmtId="0" fontId="44" fillId="0" borderId="16" xfId="0" applyFont="1" applyFill="1" applyBorder="1" applyAlignment="1" applyProtection="1">
      <alignment/>
      <protection locked="0"/>
    </xf>
    <xf numFmtId="2" fontId="23" fillId="33" borderId="36" xfId="0" applyNumberFormat="1" applyFont="1" applyFill="1" applyBorder="1" applyAlignment="1" applyProtection="1">
      <alignment horizontal="center"/>
      <protection/>
    </xf>
    <xf numFmtId="2" fontId="44" fillId="0" borderId="37" xfId="0" applyNumberFormat="1" applyFont="1" applyBorder="1" applyAlignment="1" applyProtection="1">
      <alignment/>
      <protection locked="0"/>
    </xf>
    <xf numFmtId="0" fontId="44" fillId="0" borderId="38" xfId="0" applyFont="1" applyBorder="1" applyAlignment="1" applyProtection="1">
      <alignment/>
      <protection locked="0"/>
    </xf>
    <xf numFmtId="2" fontId="44" fillId="0" borderId="35" xfId="0" applyNumberFormat="1" applyFont="1" applyBorder="1" applyAlignment="1" applyProtection="1">
      <alignment/>
      <protection locked="0"/>
    </xf>
    <xf numFmtId="0" fontId="44" fillId="0" borderId="16" xfId="0" applyFont="1" applyBorder="1" applyAlignment="1" applyProtection="1">
      <alignment/>
      <protection locked="0"/>
    </xf>
    <xf numFmtId="2" fontId="0" fillId="0" borderId="37" xfId="0" applyNumberForma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4" fillId="0" borderId="16" xfId="0" applyFont="1" applyFill="1" applyBorder="1" applyAlignment="1" applyProtection="1">
      <alignment horizontal="center"/>
      <protection locked="0"/>
    </xf>
    <xf numFmtId="0" fontId="44" fillId="0" borderId="29" xfId="0" applyFont="1" applyFill="1" applyBorder="1" applyAlignment="1" applyProtection="1">
      <alignment horizontal="center"/>
      <protection locked="0"/>
    </xf>
    <xf numFmtId="0" fontId="44" fillId="0" borderId="29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2" fontId="45" fillId="34" borderId="19" xfId="0" applyNumberFormat="1" applyFont="1" applyFill="1" applyBorder="1" applyAlignment="1" applyProtection="1">
      <alignment/>
      <protection locked="0"/>
    </xf>
    <xf numFmtId="0" fontId="45" fillId="34" borderId="29" xfId="0" applyFont="1" applyFill="1" applyBorder="1" applyAlignment="1" applyProtection="1">
      <alignment horizontal="center"/>
      <protection locked="0"/>
    </xf>
    <xf numFmtId="2" fontId="13" fillId="34" borderId="15" xfId="0" applyNumberFormat="1" applyFont="1" applyFill="1" applyBorder="1" applyAlignment="1" applyProtection="1">
      <alignment horizontal="center"/>
      <protection locked="0"/>
    </xf>
    <xf numFmtId="2" fontId="24" fillId="34" borderId="17" xfId="0" applyNumberFormat="1" applyFont="1" applyFill="1" applyBorder="1" applyAlignment="1" applyProtection="1">
      <alignment horizontal="center"/>
      <protection locked="0"/>
    </xf>
    <xf numFmtId="2" fontId="28" fillId="34" borderId="15" xfId="0" applyNumberFormat="1" applyFont="1" applyFill="1" applyBorder="1" applyAlignment="1" applyProtection="1">
      <alignment horizontal="center"/>
      <protection locked="0"/>
    </xf>
    <xf numFmtId="2" fontId="5" fillId="34" borderId="17" xfId="0" applyNumberFormat="1" applyFont="1" applyFill="1" applyBorder="1" applyAlignment="1" applyProtection="1">
      <alignment horizontal="center"/>
      <protection locked="0"/>
    </xf>
    <xf numFmtId="2" fontId="24" fillId="0" borderId="17" xfId="0" applyNumberFormat="1" applyFont="1" applyFill="1" applyBorder="1" applyAlignment="1" applyProtection="1">
      <alignment horizontal="center"/>
      <protection locked="0"/>
    </xf>
    <xf numFmtId="2" fontId="24" fillId="34" borderId="1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19" fillId="0" borderId="13" xfId="0" applyNumberFormat="1" applyFont="1" applyBorder="1" applyAlignment="1" applyProtection="1">
      <alignment horizontal="center"/>
      <protection locked="0"/>
    </xf>
    <xf numFmtId="2" fontId="26" fillId="0" borderId="19" xfId="0" applyNumberFormat="1" applyFont="1" applyFill="1" applyBorder="1" applyAlignment="1">
      <alignment vertical="center"/>
    </xf>
    <xf numFmtId="2" fontId="86" fillId="0" borderId="19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 applyProtection="1">
      <alignment/>
      <protection locked="0"/>
    </xf>
    <xf numFmtId="2" fontId="67" fillId="0" borderId="19" xfId="0" applyNumberFormat="1" applyFont="1" applyFill="1" applyBorder="1" applyAlignment="1">
      <alignment horizontal="center"/>
    </xf>
    <xf numFmtId="2" fontId="81" fillId="0" borderId="19" xfId="0" applyNumberFormat="1" applyFont="1" applyFill="1" applyBorder="1" applyAlignment="1">
      <alignment horizontal="center"/>
    </xf>
    <xf numFmtId="2" fontId="13" fillId="34" borderId="15" xfId="0" applyNumberFormat="1" applyFont="1" applyFill="1" applyBorder="1" applyAlignment="1" applyProtection="1">
      <alignment horizontal="center"/>
      <protection locked="0"/>
    </xf>
    <xf numFmtId="2" fontId="28" fillId="34" borderId="15" xfId="0" applyNumberFormat="1" applyFont="1" applyFill="1" applyBorder="1" applyAlignment="1" applyProtection="1">
      <alignment horizontal="center"/>
      <protection locked="0"/>
    </xf>
    <xf numFmtId="2" fontId="5" fillId="34" borderId="17" xfId="0" applyNumberFormat="1" applyFont="1" applyFill="1" applyBorder="1" applyAlignment="1" applyProtection="1">
      <alignment horizontal="center"/>
      <protection locked="0"/>
    </xf>
    <xf numFmtId="2" fontId="45" fillId="34" borderId="19" xfId="0" applyNumberFormat="1" applyFont="1" applyFill="1" applyBorder="1" applyAlignment="1" applyProtection="1">
      <alignment/>
      <protection locked="0"/>
    </xf>
    <xf numFmtId="0" fontId="45" fillId="34" borderId="29" xfId="0" applyFont="1" applyFill="1" applyBorder="1" applyAlignment="1" applyProtection="1">
      <alignment horizontal="center"/>
      <protection locked="0"/>
    </xf>
    <xf numFmtId="2" fontId="23" fillId="34" borderId="18" xfId="0" applyNumberFormat="1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/>
      <protection locked="0"/>
    </xf>
    <xf numFmtId="2" fontId="67" fillId="34" borderId="19" xfId="0" applyNumberFormat="1" applyFont="1" applyFill="1" applyBorder="1" applyAlignment="1">
      <alignment horizontal="center"/>
    </xf>
    <xf numFmtId="2" fontId="81" fillId="34" borderId="19" xfId="0" applyNumberFormat="1" applyFont="1" applyFill="1" applyBorder="1" applyAlignment="1">
      <alignment horizontal="center"/>
    </xf>
    <xf numFmtId="0" fontId="87" fillId="0" borderId="39" xfId="0" applyFont="1" applyBorder="1" applyAlignment="1" applyProtection="1">
      <alignment horizontal="center"/>
      <protection locked="0"/>
    </xf>
    <xf numFmtId="0" fontId="87" fillId="0" borderId="40" xfId="0" applyFont="1" applyBorder="1" applyAlignment="1" applyProtection="1">
      <alignment horizontal="center"/>
      <protection locked="0"/>
    </xf>
    <xf numFmtId="0" fontId="87" fillId="0" borderId="41" xfId="0" applyFont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87" fillId="0" borderId="39" xfId="0" applyFont="1" applyFill="1" applyBorder="1" applyAlignment="1" applyProtection="1">
      <alignment horizontal="center"/>
      <protection locked="0"/>
    </xf>
    <xf numFmtId="0" fontId="87" fillId="0" borderId="40" xfId="0" applyFont="1" applyFill="1" applyBorder="1" applyAlignment="1" applyProtection="1">
      <alignment horizontal="center"/>
      <protection locked="0"/>
    </xf>
    <xf numFmtId="0" fontId="87" fillId="0" borderId="4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13" fillId="0" borderId="45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9" fillId="0" borderId="42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 locked="0"/>
    </xf>
    <xf numFmtId="0" fontId="87" fillId="0" borderId="49" xfId="0" applyFont="1" applyBorder="1" applyAlignment="1" applyProtection="1">
      <alignment horizontal="center"/>
      <protection locked="0"/>
    </xf>
    <xf numFmtId="0" fontId="87" fillId="0" borderId="50" xfId="0" applyFont="1" applyBorder="1" applyAlignment="1" applyProtection="1">
      <alignment horizontal="center"/>
      <protection locked="0"/>
    </xf>
    <xf numFmtId="0" fontId="87" fillId="0" borderId="51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5</xdr:row>
      <xdr:rowOff>76200</xdr:rowOff>
    </xdr:from>
    <xdr:ext cx="447675" cy="466725"/>
    <xdr:grpSp>
      <xdr:nvGrpSpPr>
        <xdr:cNvPr id="1" name="icon_V"/>
        <xdr:cNvGrpSpPr>
          <a:grpSpLocks/>
        </xdr:cNvGrpSpPr>
      </xdr:nvGrpSpPr>
      <xdr:grpSpPr>
        <a:xfrm>
          <a:off x="5229225" y="1762125"/>
          <a:ext cx="447675" cy="466725"/>
          <a:chOff x="372" y="227"/>
          <a:chExt cx="36" cy="36"/>
        </a:xfrm>
        <a:solidFill>
          <a:srgbClr val="FFFFFF"/>
        </a:solidFill>
      </xdr:grpSpPr>
      <xdr:sp macro="[1]!SortVault"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 macro="[1]!SortVault"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6</xdr:col>
      <xdr:colOff>476250</xdr:colOff>
      <xdr:row>5</xdr:row>
      <xdr:rowOff>47625</xdr:rowOff>
    </xdr:from>
    <xdr:ext cx="438150" cy="466725"/>
    <xdr:grpSp>
      <xdr:nvGrpSpPr>
        <xdr:cNvPr id="7" name="icon_UB"/>
        <xdr:cNvGrpSpPr>
          <a:grpSpLocks/>
        </xdr:cNvGrpSpPr>
      </xdr:nvGrpSpPr>
      <xdr:grpSpPr>
        <a:xfrm>
          <a:off x="6162675" y="1733550"/>
          <a:ext cx="438150" cy="466725"/>
          <a:chOff x="161" y="415"/>
          <a:chExt cx="36" cy="36"/>
        </a:xfrm>
        <a:solidFill>
          <a:srgbClr val="FFFFFF"/>
        </a:solidFill>
      </xdr:grpSpPr>
      <xdr:sp macro="[1]!SortBar">
        <xdr:nvSpPr>
          <xdr:cNvPr id="8" name="Rectangle 8"/>
          <xdr:cNvSpPr>
            <a:spLocks noChangeAspect="1"/>
          </xdr:cNvSpPr>
        </xdr:nvSpPr>
        <xdr:spPr>
          <a:xfrm>
            <a:off x="161" y="415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164" y="422"/>
            <a:ext cx="30" cy="22"/>
            <a:chOff x="164" y="422"/>
            <a:chExt cx="30" cy="22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9" y="424"/>
              <a:ext cx="24" cy="17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1" name="Line 11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2" name="Line 12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macro="[1]!SortBar">
          <xdr:nvSpPr>
            <xdr:cNvPr id="13" name="Freeform 13"/>
            <xdr:cNvSpPr>
              <a:spLocks noChangeAspect="1"/>
            </xdr:cNvSpPr>
          </xdr:nvSpPr>
          <xdr:spPr>
            <a:xfrm>
              <a:off x="164" y="431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Bar">
          <xdr:nvSpPr>
            <xdr:cNvPr id="14" name="Freeform 14"/>
            <xdr:cNvSpPr>
              <a:spLocks noChangeAspect="1"/>
            </xdr:cNvSpPr>
          </xdr:nvSpPr>
          <xdr:spPr>
            <a:xfrm>
              <a:off x="168" y="422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" name="Group 15"/>
            <xdr:cNvGrpSpPr>
              <a:grpSpLocks/>
            </xdr:cNvGrpSpPr>
          </xdr:nvGrpSpPr>
          <xdr:grpSpPr>
            <a:xfrm>
              <a:off x="165" y="434"/>
              <a:ext cx="24" cy="10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6" name="Line 16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7" name="Line 17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8</xdr:col>
      <xdr:colOff>457200</xdr:colOff>
      <xdr:row>5</xdr:row>
      <xdr:rowOff>104775</xdr:rowOff>
    </xdr:from>
    <xdr:ext cx="438150" cy="447675"/>
    <xdr:grpSp>
      <xdr:nvGrpSpPr>
        <xdr:cNvPr id="18" name="icon_BB"/>
        <xdr:cNvGrpSpPr>
          <a:grpSpLocks/>
        </xdr:cNvGrpSpPr>
      </xdr:nvGrpSpPr>
      <xdr:grpSpPr>
        <a:xfrm>
          <a:off x="7124700" y="1790700"/>
          <a:ext cx="438150" cy="447675"/>
          <a:chOff x="270" y="416"/>
          <a:chExt cx="36" cy="36"/>
        </a:xfrm>
        <a:solidFill>
          <a:srgbClr val="FFFFFF"/>
        </a:solidFill>
      </xdr:grpSpPr>
      <xdr:sp macro="[1]!SortBeam">
        <xdr:nvSpPr>
          <xdr:cNvPr id="19" name="Rectangle 19"/>
          <xdr:cNvSpPr>
            <a:spLocks/>
          </xdr:cNvSpPr>
        </xdr:nvSpPr>
        <xdr:spPr>
          <a:xfrm>
            <a:off x="270" y="416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273" y="423"/>
            <a:ext cx="30" cy="24"/>
            <a:chOff x="273" y="425"/>
            <a:chExt cx="30" cy="24"/>
          </a:xfrm>
          <a:solidFill>
            <a:srgbClr val="FFFFFF"/>
          </a:solidFill>
        </xdr:grpSpPr>
        <xdr:grpSp>
          <xdr:nvGrpSpPr>
            <xdr:cNvPr id="21" name="Group 21"/>
            <xdr:cNvGrpSpPr>
              <a:grpSpLocks/>
            </xdr:cNvGrpSpPr>
          </xdr:nvGrpSpPr>
          <xdr:grpSpPr>
            <a:xfrm>
              <a:off x="293" y="437"/>
              <a:ext cx="5" cy="12"/>
              <a:chOff x="305" y="343"/>
              <a:chExt cx="10" cy="24"/>
            </a:xfrm>
            <a:solidFill>
              <a:srgbClr val="FFFFFF"/>
            </a:solidFill>
          </xdr:grpSpPr>
          <xdr:sp macro="[1]!SortBeam">
            <xdr:nvSpPr>
              <xdr:cNvPr id="22" name="Line 22"/>
              <xdr:cNvSpPr>
                <a:spLocks/>
              </xdr:cNvSpPr>
            </xdr:nvSpPr>
            <xdr:spPr>
              <a:xfrm>
                <a:off x="305" y="343"/>
                <a:ext cx="9" cy="24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3" name="Line 23"/>
              <xdr:cNvSpPr>
                <a:spLocks/>
              </xdr:cNvSpPr>
            </xdr:nvSpPr>
            <xdr:spPr>
              <a:xfrm flipV="1">
                <a:off x="309" y="349"/>
                <a:ext cx="6" cy="6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273" y="428"/>
              <a:ext cx="5" cy="7"/>
              <a:chOff x="264" y="324"/>
              <a:chExt cx="11" cy="15"/>
            </a:xfrm>
            <a:solidFill>
              <a:srgbClr val="FFFFFF"/>
            </a:solidFill>
          </xdr:grpSpPr>
          <xdr:sp macro="[1]!SortBeam">
            <xdr:nvSpPr>
              <xdr:cNvPr id="25" name="Line 25"/>
              <xdr:cNvSpPr>
                <a:spLocks/>
              </xdr:cNvSpPr>
            </xdr:nvSpPr>
            <xdr:spPr>
              <a:xfrm flipH="1">
                <a:off x="264" y="326"/>
                <a:ext cx="11" cy="13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6" name="Line 26"/>
              <xdr:cNvSpPr>
                <a:spLocks/>
              </xdr:cNvSpPr>
            </xdr:nvSpPr>
            <xdr:spPr>
              <a:xfrm flipH="1" flipV="1">
                <a:off x="267" y="324"/>
                <a:ext cx="3" cy="7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>
              <a:off x="273" y="425"/>
              <a:ext cx="30" cy="17"/>
              <a:chOff x="265" y="318"/>
              <a:chExt cx="60" cy="34"/>
            </a:xfrm>
            <a:solidFill>
              <a:srgbClr val="FFFFFF"/>
            </a:solidFill>
          </xdr:grpSpPr>
          <xdr:sp macro="[1]!SortBeam">
            <xdr:nvSpPr>
              <xdr:cNvPr id="28" name="Freeform 28"/>
              <xdr:cNvSpPr>
                <a:spLocks/>
              </xdr:cNvSpPr>
            </xdr:nvSpPr>
            <xdr:spPr>
              <a:xfrm>
                <a:off x="265" y="318"/>
                <a:ext cx="52" cy="34"/>
              </a:xfrm>
              <a:custGeom>
                <a:pathLst>
                  <a:path h="34" w="52">
                    <a:moveTo>
                      <a:pt x="0" y="0"/>
                    </a:moveTo>
                    <a:lnTo>
                      <a:pt x="52" y="26"/>
                    </a:lnTo>
                    <a:lnTo>
                      <a:pt x="52" y="34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69696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9" name="Freeform 29"/>
              <xdr:cNvSpPr>
                <a:spLocks/>
              </xdr:cNvSpPr>
            </xdr:nvSpPr>
            <xdr:spPr>
              <a:xfrm>
                <a:off x="265" y="318"/>
                <a:ext cx="59" cy="26"/>
              </a:xfrm>
              <a:custGeom>
                <a:pathLst>
                  <a:path h="26" w="59">
                    <a:moveTo>
                      <a:pt x="0" y="0"/>
                    </a:moveTo>
                    <a:lnTo>
                      <a:pt x="6" y="0"/>
                    </a:lnTo>
                    <a:lnTo>
                      <a:pt x="59" y="26"/>
                    </a:lnTo>
                    <a:lnTo>
                      <a:pt x="52" y="2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30" name="Freeform 30"/>
              <xdr:cNvSpPr>
                <a:spLocks/>
              </xdr:cNvSpPr>
            </xdr:nvSpPr>
            <xdr:spPr>
              <a:xfrm>
                <a:off x="316" y="344"/>
                <a:ext cx="9" cy="8"/>
              </a:xfrm>
              <a:custGeom>
                <a:pathLst>
                  <a:path h="8" w="9">
                    <a:moveTo>
                      <a:pt x="1" y="0"/>
                    </a:moveTo>
                    <a:lnTo>
                      <a:pt x="8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8" y="8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twoCellAnchor>
    <xdr:from>
      <xdr:col>10</xdr:col>
      <xdr:colOff>457200</xdr:colOff>
      <xdr:row>5</xdr:row>
      <xdr:rowOff>66675</xdr:rowOff>
    </xdr:from>
    <xdr:to>
      <xdr:col>11</xdr:col>
      <xdr:colOff>285750</xdr:colOff>
      <xdr:row>6</xdr:row>
      <xdr:rowOff>219075</xdr:rowOff>
    </xdr:to>
    <xdr:grpSp>
      <xdr:nvGrpSpPr>
        <xdr:cNvPr id="31" name="Group 31"/>
        <xdr:cNvGrpSpPr>
          <a:grpSpLocks/>
        </xdr:cNvGrpSpPr>
      </xdr:nvGrpSpPr>
      <xdr:grpSpPr>
        <a:xfrm>
          <a:off x="8115300" y="1752600"/>
          <a:ext cx="495300" cy="466725"/>
          <a:chOff x="1417" y="230"/>
          <a:chExt cx="59" cy="61"/>
        </a:xfrm>
        <a:solidFill>
          <a:srgbClr val="FFFFFF"/>
        </a:solidFill>
      </xdr:grpSpPr>
      <xdr:sp macro="[1]!SortFloor">
        <xdr:nvSpPr>
          <xdr:cNvPr id="32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ortFloor">
        <xdr:nvSpPr>
          <xdr:cNvPr id="33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5</xdr:row>
      <xdr:rowOff>76200</xdr:rowOff>
    </xdr:from>
    <xdr:ext cx="447675" cy="466725"/>
    <xdr:grpSp>
      <xdr:nvGrpSpPr>
        <xdr:cNvPr id="1" name="icon_V"/>
        <xdr:cNvGrpSpPr>
          <a:grpSpLocks/>
        </xdr:cNvGrpSpPr>
      </xdr:nvGrpSpPr>
      <xdr:grpSpPr>
        <a:xfrm>
          <a:off x="3838575" y="1762125"/>
          <a:ext cx="447675" cy="466725"/>
          <a:chOff x="372" y="227"/>
          <a:chExt cx="36" cy="36"/>
        </a:xfrm>
        <a:solidFill>
          <a:srgbClr val="FFFFFF"/>
        </a:solidFill>
      </xdr:grpSpPr>
      <xdr:sp macro="[1]!SortVault"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 macro="[1]!SortVault"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6</xdr:col>
      <xdr:colOff>476250</xdr:colOff>
      <xdr:row>5</xdr:row>
      <xdr:rowOff>47625</xdr:rowOff>
    </xdr:from>
    <xdr:ext cx="438150" cy="466725"/>
    <xdr:grpSp>
      <xdr:nvGrpSpPr>
        <xdr:cNvPr id="7" name="icon_UB"/>
        <xdr:cNvGrpSpPr>
          <a:grpSpLocks/>
        </xdr:cNvGrpSpPr>
      </xdr:nvGrpSpPr>
      <xdr:grpSpPr>
        <a:xfrm>
          <a:off x="4772025" y="1733550"/>
          <a:ext cx="438150" cy="466725"/>
          <a:chOff x="161" y="415"/>
          <a:chExt cx="36" cy="36"/>
        </a:xfrm>
        <a:solidFill>
          <a:srgbClr val="FFFFFF"/>
        </a:solidFill>
      </xdr:grpSpPr>
      <xdr:sp macro="[1]!SortBar">
        <xdr:nvSpPr>
          <xdr:cNvPr id="8" name="Rectangle 8"/>
          <xdr:cNvSpPr>
            <a:spLocks noChangeAspect="1"/>
          </xdr:cNvSpPr>
        </xdr:nvSpPr>
        <xdr:spPr>
          <a:xfrm>
            <a:off x="161" y="415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164" y="422"/>
            <a:ext cx="30" cy="22"/>
            <a:chOff x="164" y="422"/>
            <a:chExt cx="30" cy="22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9" y="424"/>
              <a:ext cx="24" cy="17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1" name="Line 11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2" name="Line 12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macro="[1]!SortBar">
          <xdr:nvSpPr>
            <xdr:cNvPr id="13" name="Freeform 13"/>
            <xdr:cNvSpPr>
              <a:spLocks noChangeAspect="1"/>
            </xdr:cNvSpPr>
          </xdr:nvSpPr>
          <xdr:spPr>
            <a:xfrm>
              <a:off x="164" y="431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Bar">
          <xdr:nvSpPr>
            <xdr:cNvPr id="14" name="Freeform 14"/>
            <xdr:cNvSpPr>
              <a:spLocks noChangeAspect="1"/>
            </xdr:cNvSpPr>
          </xdr:nvSpPr>
          <xdr:spPr>
            <a:xfrm>
              <a:off x="168" y="422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" name="Group 15"/>
            <xdr:cNvGrpSpPr>
              <a:grpSpLocks/>
            </xdr:cNvGrpSpPr>
          </xdr:nvGrpSpPr>
          <xdr:grpSpPr>
            <a:xfrm>
              <a:off x="165" y="434"/>
              <a:ext cx="24" cy="10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6" name="Line 16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7" name="Line 17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8</xdr:col>
      <xdr:colOff>457200</xdr:colOff>
      <xdr:row>5</xdr:row>
      <xdr:rowOff>104775</xdr:rowOff>
    </xdr:from>
    <xdr:ext cx="438150" cy="447675"/>
    <xdr:grpSp>
      <xdr:nvGrpSpPr>
        <xdr:cNvPr id="18" name="icon_BB"/>
        <xdr:cNvGrpSpPr>
          <a:grpSpLocks/>
        </xdr:cNvGrpSpPr>
      </xdr:nvGrpSpPr>
      <xdr:grpSpPr>
        <a:xfrm>
          <a:off x="5734050" y="1790700"/>
          <a:ext cx="438150" cy="447675"/>
          <a:chOff x="270" y="416"/>
          <a:chExt cx="36" cy="36"/>
        </a:xfrm>
        <a:solidFill>
          <a:srgbClr val="FFFFFF"/>
        </a:solidFill>
      </xdr:grpSpPr>
      <xdr:sp macro="[1]!SortBeam">
        <xdr:nvSpPr>
          <xdr:cNvPr id="19" name="Rectangle 19"/>
          <xdr:cNvSpPr>
            <a:spLocks/>
          </xdr:cNvSpPr>
        </xdr:nvSpPr>
        <xdr:spPr>
          <a:xfrm>
            <a:off x="270" y="416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273" y="423"/>
            <a:ext cx="30" cy="24"/>
            <a:chOff x="273" y="425"/>
            <a:chExt cx="30" cy="24"/>
          </a:xfrm>
          <a:solidFill>
            <a:srgbClr val="FFFFFF"/>
          </a:solidFill>
        </xdr:grpSpPr>
        <xdr:grpSp>
          <xdr:nvGrpSpPr>
            <xdr:cNvPr id="21" name="Group 21"/>
            <xdr:cNvGrpSpPr>
              <a:grpSpLocks/>
            </xdr:cNvGrpSpPr>
          </xdr:nvGrpSpPr>
          <xdr:grpSpPr>
            <a:xfrm>
              <a:off x="293" y="437"/>
              <a:ext cx="5" cy="12"/>
              <a:chOff x="305" y="343"/>
              <a:chExt cx="10" cy="24"/>
            </a:xfrm>
            <a:solidFill>
              <a:srgbClr val="FFFFFF"/>
            </a:solidFill>
          </xdr:grpSpPr>
          <xdr:sp macro="[1]!SortBeam">
            <xdr:nvSpPr>
              <xdr:cNvPr id="22" name="Line 22"/>
              <xdr:cNvSpPr>
                <a:spLocks/>
              </xdr:cNvSpPr>
            </xdr:nvSpPr>
            <xdr:spPr>
              <a:xfrm>
                <a:off x="305" y="343"/>
                <a:ext cx="9" cy="24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3" name="Line 23"/>
              <xdr:cNvSpPr>
                <a:spLocks/>
              </xdr:cNvSpPr>
            </xdr:nvSpPr>
            <xdr:spPr>
              <a:xfrm flipV="1">
                <a:off x="309" y="349"/>
                <a:ext cx="6" cy="6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273" y="428"/>
              <a:ext cx="5" cy="7"/>
              <a:chOff x="264" y="324"/>
              <a:chExt cx="11" cy="15"/>
            </a:xfrm>
            <a:solidFill>
              <a:srgbClr val="FFFFFF"/>
            </a:solidFill>
          </xdr:grpSpPr>
          <xdr:sp macro="[1]!SortBeam">
            <xdr:nvSpPr>
              <xdr:cNvPr id="25" name="Line 25"/>
              <xdr:cNvSpPr>
                <a:spLocks/>
              </xdr:cNvSpPr>
            </xdr:nvSpPr>
            <xdr:spPr>
              <a:xfrm flipH="1">
                <a:off x="264" y="326"/>
                <a:ext cx="11" cy="13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6" name="Line 26"/>
              <xdr:cNvSpPr>
                <a:spLocks/>
              </xdr:cNvSpPr>
            </xdr:nvSpPr>
            <xdr:spPr>
              <a:xfrm flipH="1" flipV="1">
                <a:off x="267" y="324"/>
                <a:ext cx="3" cy="7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>
              <a:off x="273" y="425"/>
              <a:ext cx="30" cy="17"/>
              <a:chOff x="265" y="318"/>
              <a:chExt cx="60" cy="34"/>
            </a:xfrm>
            <a:solidFill>
              <a:srgbClr val="FFFFFF"/>
            </a:solidFill>
          </xdr:grpSpPr>
          <xdr:sp macro="[1]!SortBeam">
            <xdr:nvSpPr>
              <xdr:cNvPr id="28" name="Freeform 28"/>
              <xdr:cNvSpPr>
                <a:spLocks/>
              </xdr:cNvSpPr>
            </xdr:nvSpPr>
            <xdr:spPr>
              <a:xfrm>
                <a:off x="265" y="318"/>
                <a:ext cx="52" cy="34"/>
              </a:xfrm>
              <a:custGeom>
                <a:pathLst>
                  <a:path h="34" w="52">
                    <a:moveTo>
                      <a:pt x="0" y="0"/>
                    </a:moveTo>
                    <a:lnTo>
                      <a:pt x="52" y="26"/>
                    </a:lnTo>
                    <a:lnTo>
                      <a:pt x="52" y="34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69696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9" name="Freeform 29"/>
              <xdr:cNvSpPr>
                <a:spLocks/>
              </xdr:cNvSpPr>
            </xdr:nvSpPr>
            <xdr:spPr>
              <a:xfrm>
                <a:off x="265" y="318"/>
                <a:ext cx="59" cy="26"/>
              </a:xfrm>
              <a:custGeom>
                <a:pathLst>
                  <a:path h="26" w="59">
                    <a:moveTo>
                      <a:pt x="0" y="0"/>
                    </a:moveTo>
                    <a:lnTo>
                      <a:pt x="6" y="0"/>
                    </a:lnTo>
                    <a:lnTo>
                      <a:pt x="59" y="26"/>
                    </a:lnTo>
                    <a:lnTo>
                      <a:pt x="52" y="2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30" name="Freeform 30"/>
              <xdr:cNvSpPr>
                <a:spLocks/>
              </xdr:cNvSpPr>
            </xdr:nvSpPr>
            <xdr:spPr>
              <a:xfrm>
                <a:off x="316" y="344"/>
                <a:ext cx="9" cy="8"/>
              </a:xfrm>
              <a:custGeom>
                <a:pathLst>
                  <a:path h="8" w="9">
                    <a:moveTo>
                      <a:pt x="1" y="0"/>
                    </a:moveTo>
                    <a:lnTo>
                      <a:pt x="8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8" y="8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twoCellAnchor>
    <xdr:from>
      <xdr:col>10</xdr:col>
      <xdr:colOff>457200</xdr:colOff>
      <xdr:row>5</xdr:row>
      <xdr:rowOff>66675</xdr:rowOff>
    </xdr:from>
    <xdr:to>
      <xdr:col>11</xdr:col>
      <xdr:colOff>285750</xdr:colOff>
      <xdr:row>6</xdr:row>
      <xdr:rowOff>219075</xdr:rowOff>
    </xdr:to>
    <xdr:grpSp>
      <xdr:nvGrpSpPr>
        <xdr:cNvPr id="31" name="Group 31"/>
        <xdr:cNvGrpSpPr>
          <a:grpSpLocks/>
        </xdr:cNvGrpSpPr>
      </xdr:nvGrpSpPr>
      <xdr:grpSpPr>
        <a:xfrm>
          <a:off x="6724650" y="1752600"/>
          <a:ext cx="495300" cy="466725"/>
          <a:chOff x="1417" y="230"/>
          <a:chExt cx="59" cy="61"/>
        </a:xfrm>
        <a:solidFill>
          <a:srgbClr val="FFFFFF"/>
        </a:solidFill>
      </xdr:grpSpPr>
      <xdr:sp macro="[1]!SortFloor">
        <xdr:nvSpPr>
          <xdr:cNvPr id="32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ortFloor">
        <xdr:nvSpPr>
          <xdr:cNvPr id="33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5</xdr:row>
      <xdr:rowOff>76200</xdr:rowOff>
    </xdr:from>
    <xdr:ext cx="447675" cy="466725"/>
    <xdr:grpSp>
      <xdr:nvGrpSpPr>
        <xdr:cNvPr id="1" name="icon_V"/>
        <xdr:cNvGrpSpPr>
          <a:grpSpLocks/>
        </xdr:cNvGrpSpPr>
      </xdr:nvGrpSpPr>
      <xdr:grpSpPr>
        <a:xfrm>
          <a:off x="3781425" y="1762125"/>
          <a:ext cx="447675" cy="466725"/>
          <a:chOff x="372" y="227"/>
          <a:chExt cx="36" cy="36"/>
        </a:xfrm>
        <a:solidFill>
          <a:srgbClr val="FFFFFF"/>
        </a:solidFill>
      </xdr:grpSpPr>
      <xdr:sp macro="[1]!SortVault"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 macro="[1]!SortVault"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Vault"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6</xdr:col>
      <xdr:colOff>476250</xdr:colOff>
      <xdr:row>5</xdr:row>
      <xdr:rowOff>47625</xdr:rowOff>
    </xdr:from>
    <xdr:ext cx="438150" cy="466725"/>
    <xdr:grpSp>
      <xdr:nvGrpSpPr>
        <xdr:cNvPr id="7" name="icon_UB"/>
        <xdr:cNvGrpSpPr>
          <a:grpSpLocks/>
        </xdr:cNvGrpSpPr>
      </xdr:nvGrpSpPr>
      <xdr:grpSpPr>
        <a:xfrm>
          <a:off x="4714875" y="1733550"/>
          <a:ext cx="438150" cy="466725"/>
          <a:chOff x="161" y="415"/>
          <a:chExt cx="36" cy="36"/>
        </a:xfrm>
        <a:solidFill>
          <a:srgbClr val="FFFFFF"/>
        </a:solidFill>
      </xdr:grpSpPr>
      <xdr:sp macro="[1]!SortBar">
        <xdr:nvSpPr>
          <xdr:cNvPr id="8" name="Rectangle 8"/>
          <xdr:cNvSpPr>
            <a:spLocks noChangeAspect="1"/>
          </xdr:cNvSpPr>
        </xdr:nvSpPr>
        <xdr:spPr>
          <a:xfrm>
            <a:off x="161" y="415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164" y="422"/>
            <a:ext cx="30" cy="22"/>
            <a:chOff x="164" y="422"/>
            <a:chExt cx="30" cy="22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9" y="424"/>
              <a:ext cx="24" cy="17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1" name="Line 11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2" name="Line 12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macro="[1]!SortBar">
          <xdr:nvSpPr>
            <xdr:cNvPr id="13" name="Freeform 13"/>
            <xdr:cNvSpPr>
              <a:spLocks noChangeAspect="1"/>
            </xdr:cNvSpPr>
          </xdr:nvSpPr>
          <xdr:spPr>
            <a:xfrm>
              <a:off x="164" y="431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1]!SortBar">
          <xdr:nvSpPr>
            <xdr:cNvPr id="14" name="Freeform 14"/>
            <xdr:cNvSpPr>
              <a:spLocks noChangeAspect="1"/>
            </xdr:cNvSpPr>
          </xdr:nvSpPr>
          <xdr:spPr>
            <a:xfrm>
              <a:off x="168" y="422"/>
              <a:ext cx="26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" name="Group 15"/>
            <xdr:cNvGrpSpPr>
              <a:grpSpLocks/>
            </xdr:cNvGrpSpPr>
          </xdr:nvGrpSpPr>
          <xdr:grpSpPr>
            <a:xfrm>
              <a:off x="165" y="434"/>
              <a:ext cx="24" cy="10"/>
              <a:chOff x="167" y="428"/>
              <a:chExt cx="17" cy="16"/>
            </a:xfrm>
            <a:solidFill>
              <a:srgbClr val="FFFFFF"/>
            </a:solidFill>
          </xdr:grpSpPr>
          <xdr:sp macro="[1]!SortBar">
            <xdr:nvSpPr>
              <xdr:cNvPr id="16" name="Line 16"/>
              <xdr:cNvSpPr>
                <a:spLocks noChangeAspect="1"/>
              </xdr:cNvSpPr>
            </xdr:nvSpPr>
            <xdr:spPr>
              <a:xfrm>
                <a:off x="167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ar">
            <xdr:nvSpPr>
              <xdr:cNvPr id="17" name="Line 17"/>
              <xdr:cNvSpPr>
                <a:spLocks noChangeAspect="1"/>
              </xdr:cNvSpPr>
            </xdr:nvSpPr>
            <xdr:spPr>
              <a:xfrm>
                <a:off x="184" y="428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8</xdr:col>
      <xdr:colOff>457200</xdr:colOff>
      <xdr:row>5</xdr:row>
      <xdr:rowOff>104775</xdr:rowOff>
    </xdr:from>
    <xdr:ext cx="438150" cy="447675"/>
    <xdr:grpSp>
      <xdr:nvGrpSpPr>
        <xdr:cNvPr id="18" name="icon_BB"/>
        <xdr:cNvGrpSpPr>
          <a:grpSpLocks/>
        </xdr:cNvGrpSpPr>
      </xdr:nvGrpSpPr>
      <xdr:grpSpPr>
        <a:xfrm>
          <a:off x="5676900" y="1790700"/>
          <a:ext cx="438150" cy="447675"/>
          <a:chOff x="270" y="416"/>
          <a:chExt cx="36" cy="36"/>
        </a:xfrm>
        <a:solidFill>
          <a:srgbClr val="FFFFFF"/>
        </a:solidFill>
      </xdr:grpSpPr>
      <xdr:sp macro="[1]!SortBeam">
        <xdr:nvSpPr>
          <xdr:cNvPr id="19" name="Rectangle 19"/>
          <xdr:cNvSpPr>
            <a:spLocks/>
          </xdr:cNvSpPr>
        </xdr:nvSpPr>
        <xdr:spPr>
          <a:xfrm>
            <a:off x="270" y="416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273" y="423"/>
            <a:ext cx="30" cy="24"/>
            <a:chOff x="273" y="425"/>
            <a:chExt cx="30" cy="24"/>
          </a:xfrm>
          <a:solidFill>
            <a:srgbClr val="FFFFFF"/>
          </a:solidFill>
        </xdr:grpSpPr>
        <xdr:grpSp>
          <xdr:nvGrpSpPr>
            <xdr:cNvPr id="21" name="Group 21"/>
            <xdr:cNvGrpSpPr>
              <a:grpSpLocks/>
            </xdr:cNvGrpSpPr>
          </xdr:nvGrpSpPr>
          <xdr:grpSpPr>
            <a:xfrm>
              <a:off x="293" y="437"/>
              <a:ext cx="5" cy="12"/>
              <a:chOff x="305" y="343"/>
              <a:chExt cx="10" cy="24"/>
            </a:xfrm>
            <a:solidFill>
              <a:srgbClr val="FFFFFF"/>
            </a:solidFill>
          </xdr:grpSpPr>
          <xdr:sp macro="[1]!SortBeam">
            <xdr:nvSpPr>
              <xdr:cNvPr id="22" name="Line 22"/>
              <xdr:cNvSpPr>
                <a:spLocks/>
              </xdr:cNvSpPr>
            </xdr:nvSpPr>
            <xdr:spPr>
              <a:xfrm>
                <a:off x="305" y="343"/>
                <a:ext cx="9" cy="24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3" name="Line 23"/>
              <xdr:cNvSpPr>
                <a:spLocks/>
              </xdr:cNvSpPr>
            </xdr:nvSpPr>
            <xdr:spPr>
              <a:xfrm flipV="1">
                <a:off x="309" y="349"/>
                <a:ext cx="6" cy="6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273" y="428"/>
              <a:ext cx="5" cy="7"/>
              <a:chOff x="264" y="324"/>
              <a:chExt cx="11" cy="15"/>
            </a:xfrm>
            <a:solidFill>
              <a:srgbClr val="FFFFFF"/>
            </a:solidFill>
          </xdr:grpSpPr>
          <xdr:sp macro="[1]!SortBeam">
            <xdr:nvSpPr>
              <xdr:cNvPr id="25" name="Line 25"/>
              <xdr:cNvSpPr>
                <a:spLocks/>
              </xdr:cNvSpPr>
            </xdr:nvSpPr>
            <xdr:spPr>
              <a:xfrm flipH="1">
                <a:off x="264" y="326"/>
                <a:ext cx="11" cy="13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6" name="Line 26"/>
              <xdr:cNvSpPr>
                <a:spLocks/>
              </xdr:cNvSpPr>
            </xdr:nvSpPr>
            <xdr:spPr>
              <a:xfrm flipH="1" flipV="1">
                <a:off x="267" y="324"/>
                <a:ext cx="3" cy="7"/>
              </a:xfrm>
              <a:prstGeom prst="line">
                <a:avLst/>
              </a:prstGeom>
              <a:noFill/>
              <a:ln w="1270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>
              <a:off x="273" y="425"/>
              <a:ext cx="30" cy="17"/>
              <a:chOff x="265" y="318"/>
              <a:chExt cx="60" cy="34"/>
            </a:xfrm>
            <a:solidFill>
              <a:srgbClr val="FFFFFF"/>
            </a:solidFill>
          </xdr:grpSpPr>
          <xdr:sp macro="[1]!SortBeam">
            <xdr:nvSpPr>
              <xdr:cNvPr id="28" name="Freeform 28"/>
              <xdr:cNvSpPr>
                <a:spLocks/>
              </xdr:cNvSpPr>
            </xdr:nvSpPr>
            <xdr:spPr>
              <a:xfrm>
                <a:off x="265" y="318"/>
                <a:ext cx="52" cy="34"/>
              </a:xfrm>
              <a:custGeom>
                <a:pathLst>
                  <a:path h="34" w="52">
                    <a:moveTo>
                      <a:pt x="0" y="0"/>
                    </a:moveTo>
                    <a:lnTo>
                      <a:pt x="52" y="26"/>
                    </a:lnTo>
                    <a:lnTo>
                      <a:pt x="52" y="34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69696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29" name="Freeform 29"/>
              <xdr:cNvSpPr>
                <a:spLocks/>
              </xdr:cNvSpPr>
            </xdr:nvSpPr>
            <xdr:spPr>
              <a:xfrm>
                <a:off x="265" y="318"/>
                <a:ext cx="59" cy="26"/>
              </a:xfrm>
              <a:custGeom>
                <a:pathLst>
                  <a:path h="26" w="59">
                    <a:moveTo>
                      <a:pt x="0" y="0"/>
                    </a:moveTo>
                    <a:lnTo>
                      <a:pt x="6" y="0"/>
                    </a:lnTo>
                    <a:lnTo>
                      <a:pt x="59" y="26"/>
                    </a:lnTo>
                    <a:lnTo>
                      <a:pt x="52" y="2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macro="[1]!SortBeam">
            <xdr:nvSpPr>
              <xdr:cNvPr id="30" name="Freeform 30"/>
              <xdr:cNvSpPr>
                <a:spLocks/>
              </xdr:cNvSpPr>
            </xdr:nvSpPr>
            <xdr:spPr>
              <a:xfrm>
                <a:off x="316" y="344"/>
                <a:ext cx="9" cy="8"/>
              </a:xfrm>
              <a:custGeom>
                <a:pathLst>
                  <a:path h="8" w="9">
                    <a:moveTo>
                      <a:pt x="1" y="0"/>
                    </a:moveTo>
                    <a:lnTo>
                      <a:pt x="8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8" y="8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twoCellAnchor>
    <xdr:from>
      <xdr:col>10</xdr:col>
      <xdr:colOff>457200</xdr:colOff>
      <xdr:row>5</xdr:row>
      <xdr:rowOff>66675</xdr:rowOff>
    </xdr:from>
    <xdr:to>
      <xdr:col>11</xdr:col>
      <xdr:colOff>285750</xdr:colOff>
      <xdr:row>6</xdr:row>
      <xdr:rowOff>219075</xdr:rowOff>
    </xdr:to>
    <xdr:grpSp>
      <xdr:nvGrpSpPr>
        <xdr:cNvPr id="31" name="Group 31"/>
        <xdr:cNvGrpSpPr>
          <a:grpSpLocks/>
        </xdr:cNvGrpSpPr>
      </xdr:nvGrpSpPr>
      <xdr:grpSpPr>
        <a:xfrm>
          <a:off x="6667500" y="1752600"/>
          <a:ext cx="495300" cy="466725"/>
          <a:chOff x="1417" y="230"/>
          <a:chExt cx="59" cy="61"/>
        </a:xfrm>
        <a:solidFill>
          <a:srgbClr val="FFFFFF"/>
        </a:solidFill>
      </xdr:grpSpPr>
      <xdr:sp macro="[1]!SortFloor">
        <xdr:nvSpPr>
          <xdr:cNvPr id="32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ortFloor">
        <xdr:nvSpPr>
          <xdr:cNvPr id="33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SSDUsers\Helderkruin\Documents\GAUTENG\MASTER%20RESULTS%20SCOR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  <definedNames>
      <definedName name="SortBar"/>
      <definedName name="SortBeam"/>
      <definedName name="SortFloor"/>
      <definedName name="SortVaul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zoomScalePageLayoutView="0" workbookViewId="0" topLeftCell="B3">
      <selection activeCell="O8" sqref="O8"/>
    </sheetView>
  </sheetViews>
  <sheetFormatPr defaultColWidth="7.75390625" defaultRowHeight="24.75" customHeight="1"/>
  <cols>
    <col min="1" max="1" width="4.875" style="1" customWidth="1"/>
    <col min="2" max="2" width="20.25390625" style="1" bestFit="1" customWidth="1"/>
    <col min="3" max="3" width="23.625" style="3" customWidth="1"/>
    <col min="4" max="4" width="12.375" style="9" bestFit="1" customWidth="1"/>
    <col min="5" max="5" width="9.375" style="61" customWidth="1"/>
    <col min="6" max="6" width="4.125" style="67" bestFit="1" customWidth="1"/>
    <col min="7" max="7" width="9.00390625" style="63" customWidth="1"/>
    <col min="8" max="8" width="3.875" style="64" bestFit="1" customWidth="1"/>
    <col min="9" max="9" width="8.875" style="65" customWidth="1"/>
    <col min="10" max="10" width="4.125" style="66" bestFit="1" customWidth="1"/>
    <col min="11" max="11" width="8.75390625" style="6" customWidth="1"/>
    <col min="12" max="12" width="4.125" style="7" bestFit="1" customWidth="1"/>
    <col min="13" max="13" width="9.375" style="8" customWidth="1"/>
    <col min="14" max="14" width="5.25390625" style="2" bestFit="1" customWidth="1"/>
    <col min="15" max="15" width="7.875" style="2" customWidth="1"/>
    <col min="16" max="16" width="7.75390625" style="102" customWidth="1"/>
    <col min="17" max="17" width="7.75390625" style="129" customWidth="1"/>
    <col min="18" max="16384" width="7.75390625" style="3" customWidth="1"/>
  </cols>
  <sheetData>
    <row r="1" spans="3:13" ht="24.75" customHeight="1">
      <c r="C1" s="182" t="s">
        <v>125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3:13" ht="24.75" customHeight="1">
      <c r="C2" s="182" t="s">
        <v>126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3:10" ht="34.5" customHeight="1">
      <c r="C3" s="4"/>
      <c r="D3" s="183" t="s">
        <v>129</v>
      </c>
      <c r="E3" s="183"/>
      <c r="F3" s="183"/>
      <c r="G3" s="183"/>
      <c r="H3" s="183"/>
      <c r="I3" s="183"/>
      <c r="J3" s="5"/>
    </row>
    <row r="4" spans="3:10" ht="24" thickBot="1">
      <c r="C4" s="4"/>
      <c r="D4" s="5"/>
      <c r="E4" s="5"/>
      <c r="F4" s="5"/>
      <c r="G4" s="5"/>
      <c r="H4" s="5"/>
      <c r="I4" s="5"/>
      <c r="J4" s="5"/>
    </row>
    <row r="5" spans="3:17" ht="24.75" customHeight="1">
      <c r="C5" s="80"/>
      <c r="E5" s="184" t="s">
        <v>0</v>
      </c>
      <c r="F5" s="185"/>
      <c r="G5" s="186" t="s">
        <v>1</v>
      </c>
      <c r="H5" s="187"/>
      <c r="I5" s="188" t="s">
        <v>2</v>
      </c>
      <c r="J5" s="189"/>
      <c r="K5" s="190" t="s">
        <v>3</v>
      </c>
      <c r="L5" s="189"/>
      <c r="M5" s="164" t="s">
        <v>4</v>
      </c>
      <c r="N5" s="185"/>
      <c r="O5" s="164" t="s">
        <v>130</v>
      </c>
      <c r="P5" s="165"/>
      <c r="Q5" s="166"/>
    </row>
    <row r="6" spans="1:17" s="13" customFormat="1" ht="24.75" customHeight="1">
      <c r="A6" s="176"/>
      <c r="B6" s="83"/>
      <c r="C6" s="10"/>
      <c r="D6" s="11"/>
      <c r="E6" s="178"/>
      <c r="F6" s="179"/>
      <c r="G6" s="178"/>
      <c r="H6" s="181"/>
      <c r="I6" s="178"/>
      <c r="J6" s="179"/>
      <c r="K6" s="178"/>
      <c r="L6" s="179"/>
      <c r="M6" s="178"/>
      <c r="N6" s="179"/>
      <c r="O6" s="167" t="s">
        <v>142</v>
      </c>
      <c r="P6" s="168"/>
      <c r="Q6" s="169"/>
    </row>
    <row r="7" spans="1:17" s="15" customFormat="1" ht="24.75" customHeight="1" thickBot="1">
      <c r="A7" s="177"/>
      <c r="B7" s="84"/>
      <c r="C7" s="14"/>
      <c r="D7" s="12"/>
      <c r="E7" s="180"/>
      <c r="F7" s="179"/>
      <c r="G7" s="180"/>
      <c r="H7" s="181"/>
      <c r="I7" s="180"/>
      <c r="J7" s="179"/>
      <c r="K7" s="180"/>
      <c r="L7" s="179"/>
      <c r="M7" s="180"/>
      <c r="N7" s="179"/>
      <c r="O7" s="170"/>
      <c r="P7" s="171"/>
      <c r="Q7" s="172"/>
    </row>
    <row r="8" spans="1:17" ht="24.75" customHeight="1" thickBot="1">
      <c r="A8" s="68" t="s">
        <v>5</v>
      </c>
      <c r="B8" s="16" t="s">
        <v>6</v>
      </c>
      <c r="C8" s="16" t="s">
        <v>11</v>
      </c>
      <c r="D8" s="17" t="s">
        <v>12</v>
      </c>
      <c r="E8" s="18" t="s">
        <v>7</v>
      </c>
      <c r="F8" s="69" t="s">
        <v>9</v>
      </c>
      <c r="G8" s="19" t="s">
        <v>7</v>
      </c>
      <c r="H8" s="71" t="s">
        <v>10</v>
      </c>
      <c r="I8" s="20" t="s">
        <v>7</v>
      </c>
      <c r="J8" s="73" t="s">
        <v>9</v>
      </c>
      <c r="K8" s="21" t="s">
        <v>7</v>
      </c>
      <c r="L8" s="75" t="s">
        <v>9</v>
      </c>
      <c r="M8" s="77" t="s">
        <v>7</v>
      </c>
      <c r="N8" s="87" t="s">
        <v>8</v>
      </c>
      <c r="O8" s="108" t="s">
        <v>138</v>
      </c>
      <c r="P8" s="103" t="s">
        <v>135</v>
      </c>
      <c r="Q8" s="101" t="s">
        <v>8</v>
      </c>
    </row>
    <row r="9" spans="1:17" ht="24.75" customHeight="1" thickBot="1" thickTop="1">
      <c r="A9" s="97" t="s">
        <v>79</v>
      </c>
      <c r="B9" s="99" t="s">
        <v>80</v>
      </c>
      <c r="C9" s="99" t="s">
        <v>81</v>
      </c>
      <c r="D9" s="97" t="s">
        <v>69</v>
      </c>
      <c r="E9" s="139">
        <v>9.2</v>
      </c>
      <c r="F9" s="79" t="str">
        <f aca="true" t="shared" si="0" ref="F9:F40">IF(E9&gt;0,RANK(E9,VaultScore)&amp;IF(COUNTIF(VaultScore,E9)&gt;1,"-T"," "),"")</f>
        <v>1 </v>
      </c>
      <c r="G9" s="140">
        <v>9.5</v>
      </c>
      <c r="H9" s="72" t="str">
        <f aca="true" t="shared" si="1" ref="H9:H40">IF(G9&gt;0,RANK(G9,BarScore)&amp;IF(COUNTIF(BarScore,G9)&gt;1,"-T"," "),"")</f>
        <v>1 </v>
      </c>
      <c r="I9" s="141">
        <v>9.15</v>
      </c>
      <c r="J9" s="74" t="str">
        <f aca="true" t="shared" si="2" ref="J9:J40">IF(I9&gt;0,RANK(I9,BeamScore)&amp;IF(COUNTIF(BeamScore,I9)&gt;1,"-T"," "),"")</f>
        <v>1 </v>
      </c>
      <c r="K9" s="142">
        <v>9.15</v>
      </c>
      <c r="L9" s="76" t="str">
        <f aca="true" t="shared" si="3" ref="L9:L40">IF(K9&gt;0,RANK(K9,FloorScore)&amp;IF(COUNTIF(FloorScore,K9)&gt;1,"-T"," "),"")</f>
        <v>2-T</v>
      </c>
      <c r="M9" s="78">
        <f aca="true" t="shared" si="4" ref="M9:M31">(+E9*100+G9*100+I9*100+K9*100)/100</f>
        <v>37</v>
      </c>
      <c r="N9" s="107" t="str">
        <f aca="true" t="shared" si="5" ref="N9:N40">IF(M9&gt;0,RANK(M9,FinalScore)&amp;IF(COUNTIF(FinalScore,M9)&gt;1,"-T"," "),"")</f>
        <v>1 </v>
      </c>
      <c r="O9" s="173" t="s">
        <v>131</v>
      </c>
      <c r="P9" s="174"/>
      <c r="Q9" s="175"/>
    </row>
    <row r="10" spans="1:17" ht="24.75" customHeight="1">
      <c r="A10" s="97" t="s">
        <v>82</v>
      </c>
      <c r="B10" s="99" t="s">
        <v>83</v>
      </c>
      <c r="C10" s="97" t="s">
        <v>84</v>
      </c>
      <c r="D10" s="97" t="s">
        <v>69</v>
      </c>
      <c r="E10" s="23">
        <v>9</v>
      </c>
      <c r="F10" s="79" t="str">
        <f t="shared" si="0"/>
        <v>4-T</v>
      </c>
      <c r="G10" s="25">
        <v>8.9</v>
      </c>
      <c r="H10" s="72" t="str">
        <f t="shared" si="1"/>
        <v>4-T</v>
      </c>
      <c r="I10" s="82">
        <v>8.85</v>
      </c>
      <c r="J10" s="74" t="str">
        <f t="shared" si="2"/>
        <v>6 </v>
      </c>
      <c r="K10" s="142">
        <v>9.45</v>
      </c>
      <c r="L10" s="76" t="str">
        <f t="shared" si="3"/>
        <v>1 </v>
      </c>
      <c r="M10" s="78">
        <f t="shared" si="4"/>
        <v>36.2</v>
      </c>
      <c r="N10" s="107" t="str">
        <f t="shared" si="5"/>
        <v>2 </v>
      </c>
      <c r="O10" s="119" t="s">
        <v>29</v>
      </c>
      <c r="P10" s="120">
        <v>34.8</v>
      </c>
      <c r="Q10" s="130">
        <v>1</v>
      </c>
    </row>
    <row r="11" spans="1:17" ht="24.75" customHeight="1">
      <c r="A11" s="97" t="s">
        <v>73</v>
      </c>
      <c r="B11" s="99" t="s">
        <v>74</v>
      </c>
      <c r="C11" s="97" t="s">
        <v>75</v>
      </c>
      <c r="D11" s="97" t="s">
        <v>69</v>
      </c>
      <c r="E11" s="139">
        <v>9.05</v>
      </c>
      <c r="F11" s="79" t="str">
        <f t="shared" si="0"/>
        <v>3 </v>
      </c>
      <c r="G11" s="143">
        <v>8.95</v>
      </c>
      <c r="H11" s="72" t="str">
        <f t="shared" si="1"/>
        <v>3 </v>
      </c>
      <c r="I11" s="82">
        <v>8.9</v>
      </c>
      <c r="J11" s="74" t="str">
        <f t="shared" si="2"/>
        <v>5 </v>
      </c>
      <c r="K11" s="81">
        <v>9.05</v>
      </c>
      <c r="L11" s="76" t="str">
        <f t="shared" si="3"/>
        <v>6-T</v>
      </c>
      <c r="M11" s="78">
        <f t="shared" si="4"/>
        <v>35.95</v>
      </c>
      <c r="N11" s="107" t="str">
        <f t="shared" si="5"/>
        <v>3 </v>
      </c>
      <c r="O11" s="112" t="s">
        <v>20</v>
      </c>
      <c r="P11" s="109">
        <v>29.15</v>
      </c>
      <c r="Q11" s="131">
        <v>2</v>
      </c>
    </row>
    <row r="12" spans="1:17" ht="24.75" customHeight="1">
      <c r="A12" s="97" t="s">
        <v>70</v>
      </c>
      <c r="B12" s="99" t="s">
        <v>71</v>
      </c>
      <c r="C12" s="97" t="s">
        <v>72</v>
      </c>
      <c r="D12" s="97" t="s">
        <v>69</v>
      </c>
      <c r="E12" s="23">
        <v>9</v>
      </c>
      <c r="F12" s="79" t="str">
        <f t="shared" si="0"/>
        <v>4-T</v>
      </c>
      <c r="G12" s="25">
        <v>8.6</v>
      </c>
      <c r="H12" s="72" t="str">
        <f t="shared" si="1"/>
        <v>7-T</v>
      </c>
      <c r="I12" s="141">
        <v>9.05</v>
      </c>
      <c r="J12" s="74" t="str">
        <f t="shared" si="2"/>
        <v>2 </v>
      </c>
      <c r="K12" s="81">
        <v>9.05</v>
      </c>
      <c r="L12" s="76" t="str">
        <f t="shared" si="3"/>
        <v>6-T</v>
      </c>
      <c r="M12" s="78">
        <f t="shared" si="4"/>
        <v>35.7</v>
      </c>
      <c r="N12" s="107" t="str">
        <f t="shared" si="5"/>
        <v>4 </v>
      </c>
      <c r="O12" s="112" t="s">
        <v>26</v>
      </c>
      <c r="P12" s="110">
        <v>28.95</v>
      </c>
      <c r="Q12" s="132">
        <v>3</v>
      </c>
    </row>
    <row r="13" spans="1:17" ht="24.75" customHeight="1">
      <c r="A13" s="97" t="s">
        <v>76</v>
      </c>
      <c r="B13" s="99" t="s">
        <v>77</v>
      </c>
      <c r="C13" s="97" t="s">
        <v>78</v>
      </c>
      <c r="D13" s="97" t="s">
        <v>69</v>
      </c>
      <c r="E13" s="23">
        <v>8.05</v>
      </c>
      <c r="F13" s="70" t="str">
        <f t="shared" si="0"/>
        <v>13 </v>
      </c>
      <c r="G13" s="144">
        <v>9.25</v>
      </c>
      <c r="H13" s="72" t="str">
        <f t="shared" si="1"/>
        <v>2 </v>
      </c>
      <c r="I13" s="82">
        <v>8.95</v>
      </c>
      <c r="J13" s="74" t="str">
        <f t="shared" si="2"/>
        <v>4 </v>
      </c>
      <c r="K13" s="81">
        <v>9.1</v>
      </c>
      <c r="L13" s="76" t="str">
        <f t="shared" si="3"/>
        <v>5 </v>
      </c>
      <c r="M13" s="78">
        <f t="shared" si="4"/>
        <v>35.35</v>
      </c>
      <c r="N13" s="107" t="str">
        <f t="shared" si="5"/>
        <v>5 </v>
      </c>
      <c r="O13" s="112"/>
      <c r="P13" s="137">
        <f>SUM(P10:P12)</f>
        <v>92.89999999999999</v>
      </c>
      <c r="Q13" s="138">
        <v>3</v>
      </c>
    </row>
    <row r="14" spans="1:17" ht="24.75" customHeight="1" thickBot="1">
      <c r="A14" s="97" t="s">
        <v>66</v>
      </c>
      <c r="B14" s="99" t="s">
        <v>67</v>
      </c>
      <c r="C14" s="97" t="s">
        <v>68</v>
      </c>
      <c r="D14" s="97" t="s">
        <v>69</v>
      </c>
      <c r="E14" s="23">
        <v>8.65</v>
      </c>
      <c r="F14" s="79" t="str">
        <f t="shared" si="0"/>
        <v>10 </v>
      </c>
      <c r="G14" s="25">
        <v>8.4</v>
      </c>
      <c r="H14" s="72" t="str">
        <f t="shared" si="1"/>
        <v>9 </v>
      </c>
      <c r="I14" s="82">
        <v>9</v>
      </c>
      <c r="J14" s="74" t="str">
        <f t="shared" si="2"/>
        <v>3 </v>
      </c>
      <c r="K14" s="81">
        <v>9.15</v>
      </c>
      <c r="L14" s="76" t="str">
        <f t="shared" si="3"/>
        <v>2-T</v>
      </c>
      <c r="M14" s="78">
        <f t="shared" si="4"/>
        <v>35.2</v>
      </c>
      <c r="N14" s="107" t="str">
        <f t="shared" si="5"/>
        <v>6 </v>
      </c>
      <c r="O14" s="122"/>
      <c r="P14" s="123"/>
      <c r="Q14" s="133"/>
    </row>
    <row r="15" spans="1:17" ht="24.75" customHeight="1" thickBot="1">
      <c r="A15" s="97" t="s">
        <v>29</v>
      </c>
      <c r="B15" s="98" t="s">
        <v>30</v>
      </c>
      <c r="C15" s="98" t="s">
        <v>31</v>
      </c>
      <c r="D15" s="97" t="s">
        <v>16</v>
      </c>
      <c r="E15" s="23">
        <v>8.85</v>
      </c>
      <c r="F15" s="79" t="str">
        <f t="shared" si="0"/>
        <v>7 </v>
      </c>
      <c r="G15" s="25">
        <v>8.75</v>
      </c>
      <c r="H15" s="72" t="str">
        <f t="shared" si="1"/>
        <v>6 </v>
      </c>
      <c r="I15" s="141">
        <v>8.05</v>
      </c>
      <c r="J15" s="74" t="str">
        <f t="shared" si="2"/>
        <v>7-T</v>
      </c>
      <c r="K15" s="142">
        <v>9.15</v>
      </c>
      <c r="L15" s="76" t="str">
        <f t="shared" si="3"/>
        <v>2-T</v>
      </c>
      <c r="M15" s="78">
        <f t="shared" si="4"/>
        <v>34.8</v>
      </c>
      <c r="N15" s="107" t="str">
        <f t="shared" si="5"/>
        <v>7 </v>
      </c>
      <c r="O15" s="161" t="s">
        <v>132</v>
      </c>
      <c r="P15" s="162"/>
      <c r="Q15" s="163"/>
    </row>
    <row r="16" spans="1:17" ht="24.75" customHeight="1">
      <c r="A16" s="97" t="s">
        <v>39</v>
      </c>
      <c r="B16" s="99" t="s">
        <v>40</v>
      </c>
      <c r="C16" s="97" t="s">
        <v>41</v>
      </c>
      <c r="D16" s="97" t="s">
        <v>35</v>
      </c>
      <c r="E16" s="23">
        <v>8.95</v>
      </c>
      <c r="F16" s="79" t="str">
        <f t="shared" si="0"/>
        <v>6 </v>
      </c>
      <c r="G16" s="140">
        <v>8.9</v>
      </c>
      <c r="H16" s="72" t="str">
        <f t="shared" si="1"/>
        <v>4-T</v>
      </c>
      <c r="I16" s="82">
        <v>7.8</v>
      </c>
      <c r="J16" s="74" t="str">
        <f t="shared" si="2"/>
        <v>9-T</v>
      </c>
      <c r="K16" s="81">
        <v>8.95</v>
      </c>
      <c r="L16" s="76" t="str">
        <f t="shared" si="3"/>
        <v>8 </v>
      </c>
      <c r="M16" s="78">
        <f t="shared" si="4"/>
        <v>34.6</v>
      </c>
      <c r="N16" s="107" t="str">
        <f t="shared" si="5"/>
        <v>8 </v>
      </c>
      <c r="O16" s="119" t="s">
        <v>39</v>
      </c>
      <c r="P16" s="125">
        <v>34.6</v>
      </c>
      <c r="Q16" s="134">
        <v>1</v>
      </c>
    </row>
    <row r="17" spans="1:17" ht="24.75" customHeight="1">
      <c r="A17" s="97" t="s">
        <v>48</v>
      </c>
      <c r="B17" s="99" t="s">
        <v>49</v>
      </c>
      <c r="C17" s="97" t="s">
        <v>50</v>
      </c>
      <c r="D17" s="97" t="s">
        <v>35</v>
      </c>
      <c r="E17" s="139">
        <v>9.1</v>
      </c>
      <c r="F17" s="79" t="str">
        <f t="shared" si="0"/>
        <v>2 </v>
      </c>
      <c r="G17" s="25">
        <v>8.35</v>
      </c>
      <c r="H17" s="72" t="str">
        <f t="shared" si="1"/>
        <v>10 </v>
      </c>
      <c r="I17" s="82">
        <v>7.8</v>
      </c>
      <c r="J17" s="74" t="str">
        <f t="shared" si="2"/>
        <v>9-T</v>
      </c>
      <c r="K17" s="81">
        <v>8.2</v>
      </c>
      <c r="L17" s="76" t="str">
        <f t="shared" si="3"/>
        <v>12 </v>
      </c>
      <c r="M17" s="78">
        <f t="shared" si="4"/>
        <v>33.45</v>
      </c>
      <c r="N17" s="107" t="str">
        <f t="shared" si="5"/>
        <v>9 </v>
      </c>
      <c r="O17" s="112" t="s">
        <v>139</v>
      </c>
      <c r="P17" s="110">
        <v>33.45</v>
      </c>
      <c r="Q17" s="132">
        <v>2</v>
      </c>
    </row>
    <row r="18" spans="1:17" ht="24.75" customHeight="1">
      <c r="A18" s="97" t="s">
        <v>45</v>
      </c>
      <c r="B18" s="99" t="s">
        <v>46</v>
      </c>
      <c r="C18" s="97" t="s">
        <v>47</v>
      </c>
      <c r="D18" s="97" t="s">
        <v>35</v>
      </c>
      <c r="E18" s="23">
        <v>8.45</v>
      </c>
      <c r="F18" s="79" t="str">
        <f t="shared" si="0"/>
        <v>11 </v>
      </c>
      <c r="G18" s="25">
        <v>8.15</v>
      </c>
      <c r="H18" s="72" t="str">
        <f t="shared" si="1"/>
        <v>11 </v>
      </c>
      <c r="I18" s="141">
        <v>8.05</v>
      </c>
      <c r="J18" s="74" t="str">
        <f t="shared" si="2"/>
        <v>7-T</v>
      </c>
      <c r="K18" s="81">
        <v>8.5</v>
      </c>
      <c r="L18" s="76" t="str">
        <f t="shared" si="3"/>
        <v>10-T</v>
      </c>
      <c r="M18" s="78">
        <f t="shared" si="4"/>
        <v>33.15</v>
      </c>
      <c r="N18" s="107" t="str">
        <f t="shared" si="5"/>
        <v>10 </v>
      </c>
      <c r="O18" s="112" t="s">
        <v>139</v>
      </c>
      <c r="P18" s="110">
        <v>33.15</v>
      </c>
      <c r="Q18" s="132">
        <v>3</v>
      </c>
    </row>
    <row r="19" spans="1:17" ht="24.75" customHeight="1">
      <c r="A19" s="97" t="s">
        <v>42</v>
      </c>
      <c r="B19" s="99" t="s">
        <v>43</v>
      </c>
      <c r="C19" s="97" t="s">
        <v>44</v>
      </c>
      <c r="D19" s="97" t="s">
        <v>35</v>
      </c>
      <c r="E19" s="23">
        <v>8.7</v>
      </c>
      <c r="F19" s="79" t="str">
        <f t="shared" si="0"/>
        <v>9 </v>
      </c>
      <c r="G19" s="25">
        <v>7.75</v>
      </c>
      <c r="H19" s="72" t="str">
        <f t="shared" si="1"/>
        <v>12 </v>
      </c>
      <c r="I19" s="82">
        <v>7</v>
      </c>
      <c r="J19" s="74" t="str">
        <f t="shared" si="2"/>
        <v>14-T</v>
      </c>
      <c r="K19" s="81">
        <v>8.5</v>
      </c>
      <c r="L19" s="76" t="str">
        <f t="shared" si="3"/>
        <v>10-T</v>
      </c>
      <c r="M19" s="78">
        <f t="shared" si="4"/>
        <v>31.95</v>
      </c>
      <c r="N19" s="107" t="str">
        <f t="shared" si="5"/>
        <v>11 </v>
      </c>
      <c r="O19" s="112"/>
      <c r="P19" s="137">
        <f>SUM(P16:P18)</f>
        <v>101.20000000000002</v>
      </c>
      <c r="Q19" s="138">
        <v>2</v>
      </c>
    </row>
    <row r="20" spans="1:17" ht="24.75" customHeight="1" thickBot="1">
      <c r="A20" s="97" t="s">
        <v>36</v>
      </c>
      <c r="B20" s="99" t="s">
        <v>37</v>
      </c>
      <c r="C20" s="97" t="s">
        <v>38</v>
      </c>
      <c r="D20" s="97" t="s">
        <v>35</v>
      </c>
      <c r="E20" s="23">
        <v>7.9</v>
      </c>
      <c r="F20" s="79" t="str">
        <f t="shared" si="0"/>
        <v>15-T</v>
      </c>
      <c r="G20" s="25">
        <v>8.6</v>
      </c>
      <c r="H20" s="72" t="str">
        <f t="shared" si="1"/>
        <v>7-T</v>
      </c>
      <c r="I20" s="82">
        <v>6.25</v>
      </c>
      <c r="J20" s="74" t="str">
        <f t="shared" si="2"/>
        <v>18 </v>
      </c>
      <c r="K20" s="81">
        <v>8.55</v>
      </c>
      <c r="L20" s="76" t="str">
        <f t="shared" si="3"/>
        <v>9 </v>
      </c>
      <c r="M20" s="78">
        <f t="shared" si="4"/>
        <v>31.3</v>
      </c>
      <c r="N20" s="107" t="str">
        <f t="shared" si="5"/>
        <v>12 </v>
      </c>
      <c r="O20" s="122"/>
      <c r="P20" s="123"/>
      <c r="Q20" s="133"/>
    </row>
    <row r="21" spans="1:17" ht="24.75" customHeight="1" thickBot="1">
      <c r="A21" s="97" t="s">
        <v>55</v>
      </c>
      <c r="B21" s="99" t="s">
        <v>56</v>
      </c>
      <c r="C21" s="99" t="s">
        <v>136</v>
      </c>
      <c r="D21" s="99" t="s">
        <v>54</v>
      </c>
      <c r="E21" s="23">
        <v>8.8</v>
      </c>
      <c r="F21" s="79" t="str">
        <f t="shared" si="0"/>
        <v>8 </v>
      </c>
      <c r="G21" s="25">
        <v>7.05</v>
      </c>
      <c r="H21" s="72" t="str">
        <f t="shared" si="1"/>
        <v>13-T</v>
      </c>
      <c r="I21" s="82">
        <v>7.4</v>
      </c>
      <c r="J21" s="74" t="str">
        <f t="shared" si="2"/>
        <v>12-T</v>
      </c>
      <c r="K21" s="81">
        <v>7.9</v>
      </c>
      <c r="L21" s="76" t="str">
        <f t="shared" si="3"/>
        <v>16 </v>
      </c>
      <c r="M21" s="78">
        <f t="shared" si="4"/>
        <v>31.15</v>
      </c>
      <c r="N21" s="107" t="str">
        <f t="shared" si="5"/>
        <v>13 </v>
      </c>
      <c r="O21" s="161" t="s">
        <v>133</v>
      </c>
      <c r="P21" s="162"/>
      <c r="Q21" s="163"/>
    </row>
    <row r="22" spans="1:17" ht="24.75" customHeight="1">
      <c r="A22" s="97" t="s">
        <v>32</v>
      </c>
      <c r="B22" s="99" t="s">
        <v>33</v>
      </c>
      <c r="C22" s="97" t="s">
        <v>34</v>
      </c>
      <c r="D22" s="97" t="s">
        <v>35</v>
      </c>
      <c r="E22" s="23">
        <v>7.7</v>
      </c>
      <c r="F22" s="79" t="str">
        <f t="shared" si="0"/>
        <v>21-T</v>
      </c>
      <c r="G22" s="25">
        <v>6.95</v>
      </c>
      <c r="H22" s="72" t="str">
        <f t="shared" si="1"/>
        <v>15-T</v>
      </c>
      <c r="I22" s="82">
        <v>7.4</v>
      </c>
      <c r="J22" s="74" t="str">
        <f t="shared" si="2"/>
        <v>12-T</v>
      </c>
      <c r="K22" s="81">
        <v>8</v>
      </c>
      <c r="L22" s="76" t="str">
        <f t="shared" si="3"/>
        <v>13-T</v>
      </c>
      <c r="M22" s="78">
        <f t="shared" si="4"/>
        <v>30.05</v>
      </c>
      <c r="N22" s="107" t="str">
        <f t="shared" si="5"/>
        <v>14 </v>
      </c>
      <c r="O22" s="119" t="s">
        <v>55</v>
      </c>
      <c r="P22" s="125">
        <v>31.15</v>
      </c>
      <c r="Q22" s="134">
        <v>1</v>
      </c>
    </row>
    <row r="23" spans="1:17" ht="24.75" customHeight="1">
      <c r="A23" s="97" t="s">
        <v>51</v>
      </c>
      <c r="B23" s="99" t="s">
        <v>52</v>
      </c>
      <c r="C23" s="99" t="s">
        <v>53</v>
      </c>
      <c r="D23" s="99" t="s">
        <v>54</v>
      </c>
      <c r="E23" s="23">
        <v>8.25</v>
      </c>
      <c r="F23" s="79" t="str">
        <f t="shared" si="0"/>
        <v>12 </v>
      </c>
      <c r="G23" s="25">
        <v>7.05</v>
      </c>
      <c r="H23" s="72" t="str">
        <f t="shared" si="1"/>
        <v>13-T</v>
      </c>
      <c r="I23" s="82">
        <v>7</v>
      </c>
      <c r="J23" s="74" t="str">
        <f t="shared" si="2"/>
        <v>14-T</v>
      </c>
      <c r="K23" s="81">
        <v>7.45</v>
      </c>
      <c r="L23" s="76" t="str">
        <f t="shared" si="3"/>
        <v>19 </v>
      </c>
      <c r="M23" s="78">
        <f t="shared" si="4"/>
        <v>29.75</v>
      </c>
      <c r="N23" s="107" t="str">
        <f t="shared" si="5"/>
        <v>15 </v>
      </c>
      <c r="O23" s="112" t="s">
        <v>51</v>
      </c>
      <c r="P23" s="110">
        <v>29.75</v>
      </c>
      <c r="Q23" s="132">
        <v>2</v>
      </c>
    </row>
    <row r="24" spans="1:17" ht="24.75" customHeight="1">
      <c r="A24" s="97" t="s">
        <v>20</v>
      </c>
      <c r="B24" s="98" t="s">
        <v>21</v>
      </c>
      <c r="C24" s="98" t="s">
        <v>22</v>
      </c>
      <c r="D24" s="97" t="s">
        <v>16</v>
      </c>
      <c r="E24" s="23">
        <v>7.75</v>
      </c>
      <c r="F24" s="79" t="str">
        <f t="shared" si="0"/>
        <v>18-T</v>
      </c>
      <c r="G24" s="25">
        <v>6.95</v>
      </c>
      <c r="H24" s="72" t="str">
        <f t="shared" si="1"/>
        <v>15-T</v>
      </c>
      <c r="I24" s="82">
        <v>7.45</v>
      </c>
      <c r="J24" s="74" t="str">
        <f t="shared" si="2"/>
        <v>11 </v>
      </c>
      <c r="K24" s="81">
        <v>7</v>
      </c>
      <c r="L24" s="76" t="str">
        <f t="shared" si="3"/>
        <v>20-T</v>
      </c>
      <c r="M24" s="78">
        <f t="shared" si="4"/>
        <v>29.15</v>
      </c>
      <c r="N24" s="107" t="str">
        <f t="shared" si="5"/>
        <v>16 </v>
      </c>
      <c r="O24" s="112" t="s">
        <v>60</v>
      </c>
      <c r="P24" s="110">
        <v>25.8</v>
      </c>
      <c r="Q24" s="132">
        <v>3</v>
      </c>
    </row>
    <row r="25" spans="1:17" ht="24.75" customHeight="1">
      <c r="A25" s="97" t="s">
        <v>26</v>
      </c>
      <c r="B25" s="98" t="s">
        <v>27</v>
      </c>
      <c r="C25" s="98" t="s">
        <v>28</v>
      </c>
      <c r="D25" s="97" t="s">
        <v>16</v>
      </c>
      <c r="E25" s="23">
        <v>7.8</v>
      </c>
      <c r="F25" s="79" t="str">
        <f t="shared" si="0"/>
        <v>17 </v>
      </c>
      <c r="G25" s="25">
        <v>6.25</v>
      </c>
      <c r="H25" s="72" t="str">
        <f t="shared" si="1"/>
        <v>18 </v>
      </c>
      <c r="I25" s="82">
        <v>6.9</v>
      </c>
      <c r="J25" s="74" t="str">
        <f t="shared" si="2"/>
        <v>16 </v>
      </c>
      <c r="K25" s="81">
        <v>8</v>
      </c>
      <c r="L25" s="76" t="str">
        <f t="shared" si="3"/>
        <v>13-T</v>
      </c>
      <c r="M25" s="78">
        <f t="shared" si="4"/>
        <v>28.95</v>
      </c>
      <c r="N25" s="107" t="str">
        <f t="shared" si="5"/>
        <v>17 </v>
      </c>
      <c r="O25" s="112"/>
      <c r="P25" s="137">
        <f>SUM(P22:P24)</f>
        <v>86.7</v>
      </c>
      <c r="Q25" s="138">
        <v>4</v>
      </c>
    </row>
    <row r="26" spans="1:17" ht="24.75" customHeight="1" thickBot="1">
      <c r="A26" s="97" t="s">
        <v>13</v>
      </c>
      <c r="B26" s="98" t="s">
        <v>14</v>
      </c>
      <c r="C26" s="98" t="s">
        <v>15</v>
      </c>
      <c r="D26" s="97" t="s">
        <v>16</v>
      </c>
      <c r="E26" s="23">
        <v>8</v>
      </c>
      <c r="F26" s="70" t="str">
        <f t="shared" si="0"/>
        <v>14 </v>
      </c>
      <c r="G26" s="25">
        <v>6.85</v>
      </c>
      <c r="H26" s="72" t="str">
        <f t="shared" si="1"/>
        <v>17 </v>
      </c>
      <c r="I26" s="82">
        <v>5.5</v>
      </c>
      <c r="J26" s="74" t="str">
        <f t="shared" si="2"/>
        <v>22 </v>
      </c>
      <c r="K26" s="81">
        <v>7.5</v>
      </c>
      <c r="L26" s="76" t="str">
        <f t="shared" si="3"/>
        <v>18 </v>
      </c>
      <c r="M26" s="78">
        <f t="shared" si="4"/>
        <v>27.85</v>
      </c>
      <c r="N26" s="107" t="str">
        <f t="shared" si="5"/>
        <v>18 </v>
      </c>
      <c r="O26" s="122"/>
      <c r="P26" s="127"/>
      <c r="Q26" s="133"/>
    </row>
    <row r="27" spans="1:17" ht="24.75" customHeight="1" thickBot="1">
      <c r="A27" s="97" t="s">
        <v>17</v>
      </c>
      <c r="B27" s="98" t="s">
        <v>18</v>
      </c>
      <c r="C27" s="98" t="s">
        <v>19</v>
      </c>
      <c r="D27" s="97" t="s">
        <v>16</v>
      </c>
      <c r="E27" s="23">
        <v>7.7</v>
      </c>
      <c r="F27" s="70" t="str">
        <f t="shared" si="0"/>
        <v>21-T</v>
      </c>
      <c r="G27" s="25">
        <v>4.95</v>
      </c>
      <c r="H27" s="72" t="str">
        <f t="shared" si="1"/>
        <v>23 </v>
      </c>
      <c r="I27" s="82">
        <v>5.9</v>
      </c>
      <c r="J27" s="74" t="str">
        <f t="shared" si="2"/>
        <v>20 </v>
      </c>
      <c r="K27" s="81">
        <v>7.6</v>
      </c>
      <c r="L27" s="76" t="str">
        <f t="shared" si="3"/>
        <v>17 </v>
      </c>
      <c r="M27" s="78">
        <f t="shared" si="4"/>
        <v>26.15</v>
      </c>
      <c r="N27" s="107" t="str">
        <f t="shared" si="5"/>
        <v>19 </v>
      </c>
      <c r="O27" s="161" t="s">
        <v>134</v>
      </c>
      <c r="P27" s="162"/>
      <c r="Q27" s="163"/>
    </row>
    <row r="28" spans="1:17" ht="24.75" customHeight="1">
      <c r="A28" s="97" t="s">
        <v>60</v>
      </c>
      <c r="B28" s="99" t="s">
        <v>61</v>
      </c>
      <c r="C28" s="99" t="s">
        <v>62</v>
      </c>
      <c r="D28" s="99" t="s">
        <v>54</v>
      </c>
      <c r="E28" s="23">
        <v>7.9</v>
      </c>
      <c r="F28" s="79" t="str">
        <f t="shared" si="0"/>
        <v>15-T</v>
      </c>
      <c r="G28" s="25">
        <v>5.05</v>
      </c>
      <c r="H28" s="72" t="str">
        <f t="shared" si="1"/>
        <v>20 </v>
      </c>
      <c r="I28" s="82">
        <v>5.85</v>
      </c>
      <c r="J28" s="74" t="str">
        <f t="shared" si="2"/>
        <v>21 </v>
      </c>
      <c r="K28" s="81">
        <v>7</v>
      </c>
      <c r="L28" s="76" t="str">
        <f t="shared" si="3"/>
        <v>20-T</v>
      </c>
      <c r="M28" s="78">
        <f t="shared" si="4"/>
        <v>25.8</v>
      </c>
      <c r="N28" s="107" t="str">
        <f t="shared" si="5"/>
        <v>20 </v>
      </c>
      <c r="O28" s="119" t="s">
        <v>79</v>
      </c>
      <c r="P28" s="125">
        <v>37</v>
      </c>
      <c r="Q28" s="134">
        <v>1</v>
      </c>
    </row>
    <row r="29" spans="1:17" ht="24.75" customHeight="1">
      <c r="A29" s="97" t="s">
        <v>57</v>
      </c>
      <c r="B29" s="99" t="s">
        <v>58</v>
      </c>
      <c r="C29" s="99" t="s">
        <v>59</v>
      </c>
      <c r="D29" s="99" t="s">
        <v>54</v>
      </c>
      <c r="E29" s="23">
        <v>7.75</v>
      </c>
      <c r="F29" s="79" t="str">
        <f t="shared" si="0"/>
        <v>18-T</v>
      </c>
      <c r="G29" s="25">
        <v>5.85</v>
      </c>
      <c r="H29" s="72" t="str">
        <f t="shared" si="1"/>
        <v>19 </v>
      </c>
      <c r="I29" s="82">
        <v>5.2</v>
      </c>
      <c r="J29" s="74" t="str">
        <f t="shared" si="2"/>
        <v>23 </v>
      </c>
      <c r="K29" s="81">
        <v>6.95</v>
      </c>
      <c r="L29" s="76" t="str">
        <f t="shared" si="3"/>
        <v>22 </v>
      </c>
      <c r="M29" s="78">
        <f t="shared" si="4"/>
        <v>25.75</v>
      </c>
      <c r="N29" s="107" t="str">
        <f t="shared" si="5"/>
        <v>21 </v>
      </c>
      <c r="O29" s="112" t="s">
        <v>82</v>
      </c>
      <c r="P29" s="110">
        <v>36.2</v>
      </c>
      <c r="Q29" s="132">
        <v>2</v>
      </c>
    </row>
    <row r="30" spans="1:17" ht="24.75" customHeight="1">
      <c r="A30" s="97" t="s">
        <v>23</v>
      </c>
      <c r="B30" s="98" t="s">
        <v>24</v>
      </c>
      <c r="C30" s="98" t="s">
        <v>25</v>
      </c>
      <c r="D30" s="97" t="s">
        <v>16</v>
      </c>
      <c r="E30" s="23">
        <v>7.75</v>
      </c>
      <c r="F30" s="79" t="str">
        <f t="shared" si="0"/>
        <v>18-T</v>
      </c>
      <c r="G30" s="25">
        <v>5</v>
      </c>
      <c r="H30" s="72" t="str">
        <f t="shared" si="1"/>
        <v>21-T</v>
      </c>
      <c r="I30" s="82">
        <v>6.55</v>
      </c>
      <c r="J30" s="74" t="str">
        <f t="shared" si="2"/>
        <v>17 </v>
      </c>
      <c r="K30" s="81">
        <v>6.3</v>
      </c>
      <c r="L30" s="76" t="str">
        <f t="shared" si="3"/>
        <v>23 </v>
      </c>
      <c r="M30" s="78">
        <f t="shared" si="4"/>
        <v>25.6</v>
      </c>
      <c r="N30" s="107" t="str">
        <f t="shared" si="5"/>
        <v>22 </v>
      </c>
      <c r="O30" s="112" t="s">
        <v>73</v>
      </c>
      <c r="P30" s="110">
        <v>35.95</v>
      </c>
      <c r="Q30" s="132">
        <v>3</v>
      </c>
    </row>
    <row r="31" spans="1:17" ht="24.75" customHeight="1">
      <c r="A31" s="97" t="s">
        <v>63</v>
      </c>
      <c r="B31" s="99" t="s">
        <v>64</v>
      </c>
      <c r="C31" s="99" t="s">
        <v>65</v>
      </c>
      <c r="D31" s="99" t="s">
        <v>54</v>
      </c>
      <c r="E31" s="23">
        <v>0</v>
      </c>
      <c r="F31" s="79">
        <f t="shared" si="0"/>
      </c>
      <c r="G31" s="25">
        <v>5</v>
      </c>
      <c r="H31" s="72" t="str">
        <f t="shared" si="1"/>
        <v>21-T</v>
      </c>
      <c r="I31" s="82">
        <v>6.05</v>
      </c>
      <c r="J31" s="74" t="str">
        <f t="shared" si="2"/>
        <v>19 </v>
      </c>
      <c r="K31" s="81">
        <v>7.95</v>
      </c>
      <c r="L31" s="76" t="str">
        <f t="shared" si="3"/>
        <v>15 </v>
      </c>
      <c r="M31" s="78">
        <f t="shared" si="4"/>
        <v>19</v>
      </c>
      <c r="N31" s="107" t="str">
        <f t="shared" si="5"/>
        <v>23 </v>
      </c>
      <c r="O31" s="112"/>
      <c r="P31" s="137">
        <f>SUM(P28:P30)</f>
        <v>109.15</v>
      </c>
      <c r="Q31" s="138">
        <v>1</v>
      </c>
    </row>
    <row r="32" spans="1:17" ht="24.75" customHeight="1">
      <c r="A32" s="22"/>
      <c r="B32" s="85"/>
      <c r="C32" s="32"/>
      <c r="D32" s="36"/>
      <c r="E32" s="23"/>
      <c r="F32" s="79">
        <f t="shared" si="0"/>
      </c>
      <c r="G32" s="25"/>
      <c r="H32" s="72">
        <f t="shared" si="1"/>
      </c>
      <c r="I32" s="82"/>
      <c r="J32" s="74">
        <f t="shared" si="2"/>
      </c>
      <c r="K32" s="81"/>
      <c r="L32" s="76">
        <f t="shared" si="3"/>
      </c>
      <c r="M32" s="78">
        <f aca="true" t="shared" si="6" ref="M32:M72">(+E32*100+G32*100+I32*100+K32*100)/100</f>
        <v>0</v>
      </c>
      <c r="N32" s="107">
        <f t="shared" si="5"/>
      </c>
      <c r="O32" s="112"/>
      <c r="P32" s="111"/>
      <c r="Q32" s="135"/>
    </row>
    <row r="33" spans="1:17" ht="24.75" customHeight="1" thickBot="1">
      <c r="A33" s="22"/>
      <c r="B33" s="85"/>
      <c r="C33" s="32"/>
      <c r="D33" s="36"/>
      <c r="E33" s="23"/>
      <c r="F33" s="70">
        <f t="shared" si="0"/>
      </c>
      <c r="G33" s="25"/>
      <c r="H33" s="72">
        <f t="shared" si="1"/>
      </c>
      <c r="I33" s="82"/>
      <c r="J33" s="74">
        <f t="shared" si="2"/>
      </c>
      <c r="K33" s="25"/>
      <c r="L33" s="76">
        <f t="shared" si="3"/>
      </c>
      <c r="M33" s="78">
        <f t="shared" si="6"/>
        <v>0</v>
      </c>
      <c r="N33" s="107">
        <f t="shared" si="5"/>
      </c>
      <c r="O33" s="116"/>
      <c r="P33" s="117"/>
      <c r="Q33" s="136"/>
    </row>
    <row r="34" spans="1:15" ht="24.75" customHeight="1">
      <c r="A34" s="22"/>
      <c r="B34" s="85"/>
      <c r="C34" s="32"/>
      <c r="D34" s="36"/>
      <c r="E34" s="23"/>
      <c r="F34" s="70">
        <f t="shared" si="0"/>
      </c>
      <c r="G34" s="25"/>
      <c r="H34" s="72">
        <f t="shared" si="1"/>
      </c>
      <c r="I34" s="82"/>
      <c r="J34" s="74">
        <f t="shared" si="2"/>
      </c>
      <c r="K34" s="25"/>
      <c r="L34" s="76">
        <f t="shared" si="3"/>
      </c>
      <c r="M34" s="78">
        <f t="shared" si="6"/>
        <v>0</v>
      </c>
      <c r="N34" s="31">
        <f t="shared" si="5"/>
      </c>
      <c r="O34" s="106"/>
    </row>
    <row r="35" spans="1:15" ht="24.75" customHeight="1">
      <c r="A35" s="22"/>
      <c r="B35" s="85"/>
      <c r="C35" s="32"/>
      <c r="D35" s="36"/>
      <c r="E35" s="23"/>
      <c r="F35" s="70">
        <f t="shared" si="0"/>
      </c>
      <c r="G35" s="25"/>
      <c r="H35" s="72">
        <f t="shared" si="1"/>
      </c>
      <c r="I35" s="82"/>
      <c r="J35" s="74">
        <f t="shared" si="2"/>
      </c>
      <c r="K35" s="25"/>
      <c r="L35" s="76">
        <f t="shared" si="3"/>
      </c>
      <c r="M35" s="78">
        <f t="shared" si="6"/>
        <v>0</v>
      </c>
      <c r="N35" s="31">
        <f t="shared" si="5"/>
      </c>
      <c r="O35" s="106"/>
    </row>
    <row r="36" spans="1:15" ht="24.75" customHeight="1">
      <c r="A36" s="22"/>
      <c r="B36" s="85"/>
      <c r="C36" s="37"/>
      <c r="D36" s="36"/>
      <c r="E36" s="23"/>
      <c r="F36" s="70">
        <f t="shared" si="0"/>
      </c>
      <c r="G36" s="25"/>
      <c r="H36" s="72">
        <f t="shared" si="1"/>
      </c>
      <c r="I36" s="82"/>
      <c r="J36" s="74">
        <f t="shared" si="2"/>
      </c>
      <c r="K36" s="25"/>
      <c r="L36" s="76">
        <f t="shared" si="3"/>
      </c>
      <c r="M36" s="78">
        <f t="shared" si="6"/>
        <v>0</v>
      </c>
      <c r="N36" s="31">
        <f t="shared" si="5"/>
      </c>
      <c r="O36" s="106"/>
    </row>
    <row r="37" spans="1:15" ht="24.75" customHeight="1">
      <c r="A37" s="22"/>
      <c r="B37" s="85"/>
      <c r="C37" s="37"/>
      <c r="D37" s="36"/>
      <c r="E37" s="23"/>
      <c r="F37" s="70">
        <f t="shared" si="0"/>
      </c>
      <c r="G37" s="25"/>
      <c r="H37" s="72">
        <f t="shared" si="1"/>
      </c>
      <c r="I37" s="82"/>
      <c r="J37" s="74">
        <f t="shared" si="2"/>
      </c>
      <c r="K37" s="25"/>
      <c r="L37" s="76">
        <f t="shared" si="3"/>
      </c>
      <c r="M37" s="78">
        <f t="shared" si="6"/>
        <v>0</v>
      </c>
      <c r="N37" s="31">
        <f t="shared" si="5"/>
      </c>
      <c r="O37" s="106"/>
    </row>
    <row r="38" spans="1:15" ht="24.75" customHeight="1">
      <c r="A38" s="22"/>
      <c r="B38" s="85"/>
      <c r="C38" s="37"/>
      <c r="D38" s="36"/>
      <c r="E38" s="23"/>
      <c r="F38" s="70">
        <f t="shared" si="0"/>
      </c>
      <c r="G38" s="25"/>
      <c r="H38" s="72">
        <f t="shared" si="1"/>
      </c>
      <c r="I38" s="82"/>
      <c r="J38" s="74">
        <f t="shared" si="2"/>
      </c>
      <c r="K38" s="25"/>
      <c r="L38" s="76">
        <f t="shared" si="3"/>
      </c>
      <c r="M38" s="78">
        <f t="shared" si="6"/>
        <v>0</v>
      </c>
      <c r="N38" s="31">
        <f t="shared" si="5"/>
      </c>
      <c r="O38" s="106"/>
    </row>
    <row r="39" spans="1:15" ht="24.75" customHeight="1">
      <c r="A39" s="22"/>
      <c r="B39" s="85"/>
      <c r="C39" s="37"/>
      <c r="D39" s="36"/>
      <c r="E39" s="23"/>
      <c r="F39" s="70">
        <f t="shared" si="0"/>
      </c>
      <c r="G39" s="25"/>
      <c r="H39" s="72">
        <f t="shared" si="1"/>
      </c>
      <c r="I39" s="82"/>
      <c r="J39" s="74">
        <f t="shared" si="2"/>
      </c>
      <c r="K39" s="25"/>
      <c r="L39" s="76">
        <f t="shared" si="3"/>
      </c>
      <c r="M39" s="78">
        <f t="shared" si="6"/>
        <v>0</v>
      </c>
      <c r="N39" s="31">
        <f t="shared" si="5"/>
      </c>
      <c r="O39" s="106"/>
    </row>
    <row r="40" spans="1:15" ht="24.75" customHeight="1">
      <c r="A40" s="22"/>
      <c r="B40" s="85"/>
      <c r="C40" s="38"/>
      <c r="D40" s="36"/>
      <c r="E40" s="23"/>
      <c r="F40" s="70">
        <f t="shared" si="0"/>
      </c>
      <c r="G40" s="25"/>
      <c r="H40" s="72">
        <f t="shared" si="1"/>
      </c>
      <c r="I40" s="82"/>
      <c r="J40" s="74">
        <f t="shared" si="2"/>
      </c>
      <c r="K40" s="25"/>
      <c r="L40" s="76">
        <f t="shared" si="3"/>
      </c>
      <c r="M40" s="78">
        <f t="shared" si="6"/>
        <v>0</v>
      </c>
      <c r="N40" s="31">
        <f t="shared" si="5"/>
      </c>
      <c r="O40" s="106"/>
    </row>
    <row r="41" spans="1:15" ht="24.75" customHeight="1">
      <c r="A41" s="22"/>
      <c r="B41" s="85"/>
      <c r="C41" s="39"/>
      <c r="D41" s="36"/>
      <c r="E41" s="23"/>
      <c r="F41" s="70">
        <f aca="true" t="shared" si="7" ref="F41:F72">IF(E41&gt;0,RANK(E41,VaultScore)&amp;IF(COUNTIF(VaultScore,E41)&gt;1,"-T"," "),"")</f>
      </c>
      <c r="G41" s="25"/>
      <c r="H41" s="72">
        <f aca="true" t="shared" si="8" ref="H41:H72">IF(G41&gt;0,RANK(G41,BarScore)&amp;IF(COUNTIF(BarScore,G41)&gt;1,"-T"," "),"")</f>
      </c>
      <c r="I41" s="82"/>
      <c r="J41" s="74">
        <f aca="true" t="shared" si="9" ref="J41:J72">IF(I41&gt;0,RANK(I41,BeamScore)&amp;IF(COUNTIF(BeamScore,I41)&gt;1,"-T"," "),"")</f>
      </c>
      <c r="K41" s="25"/>
      <c r="L41" s="76">
        <f aca="true" t="shared" si="10" ref="L41:L72">IF(K41&gt;0,RANK(K41,FloorScore)&amp;IF(COUNTIF(FloorScore,K41)&gt;1,"-T"," "),"")</f>
      </c>
      <c r="M41" s="78">
        <f t="shared" si="6"/>
        <v>0</v>
      </c>
      <c r="N41" s="31">
        <f aca="true" t="shared" si="11" ref="N41:N72">IF(M41&gt;0,RANK(M41,FinalScore)&amp;IF(COUNTIF(FinalScore,M41)&gt;1,"-T"," "),"")</f>
      </c>
      <c r="O41" s="106"/>
    </row>
    <row r="42" spans="1:15" ht="24.75" customHeight="1">
      <c r="A42" s="22"/>
      <c r="B42" s="85"/>
      <c r="C42" s="39"/>
      <c r="D42" s="36"/>
      <c r="E42" s="23"/>
      <c r="F42" s="70">
        <f t="shared" si="7"/>
      </c>
      <c r="G42" s="25"/>
      <c r="H42" s="72">
        <f t="shared" si="8"/>
      </c>
      <c r="I42" s="82"/>
      <c r="J42" s="74">
        <f t="shared" si="9"/>
      </c>
      <c r="K42" s="25"/>
      <c r="L42" s="76">
        <f t="shared" si="10"/>
      </c>
      <c r="M42" s="78">
        <f t="shared" si="6"/>
        <v>0</v>
      </c>
      <c r="N42" s="31">
        <f t="shared" si="11"/>
      </c>
      <c r="O42" s="106"/>
    </row>
    <row r="43" spans="1:15" ht="24.75" customHeight="1">
      <c r="A43" s="22"/>
      <c r="B43" s="85"/>
      <c r="C43" s="39"/>
      <c r="D43" s="36"/>
      <c r="E43" s="23"/>
      <c r="F43" s="70">
        <f t="shared" si="7"/>
      </c>
      <c r="G43" s="25"/>
      <c r="H43" s="72">
        <f t="shared" si="8"/>
      </c>
      <c r="I43" s="82"/>
      <c r="J43" s="74">
        <f t="shared" si="9"/>
      </c>
      <c r="K43" s="25"/>
      <c r="L43" s="76">
        <f t="shared" si="10"/>
      </c>
      <c r="M43" s="78">
        <f t="shared" si="6"/>
        <v>0</v>
      </c>
      <c r="N43" s="31">
        <f t="shared" si="11"/>
      </c>
      <c r="O43" s="106"/>
    </row>
    <row r="44" spans="1:15" ht="24.75" customHeight="1">
      <c r="A44" s="22"/>
      <c r="B44" s="85"/>
      <c r="C44" s="39"/>
      <c r="D44" s="36"/>
      <c r="E44" s="23"/>
      <c r="F44" s="70">
        <f t="shared" si="7"/>
      </c>
      <c r="G44" s="25"/>
      <c r="H44" s="72">
        <f t="shared" si="8"/>
      </c>
      <c r="I44" s="27"/>
      <c r="J44" s="74">
        <f t="shared" si="9"/>
      </c>
      <c r="K44" s="25"/>
      <c r="L44" s="76">
        <f t="shared" si="10"/>
      </c>
      <c r="M44" s="78">
        <f t="shared" si="6"/>
        <v>0</v>
      </c>
      <c r="N44" s="31">
        <f t="shared" si="11"/>
      </c>
      <c r="O44" s="106"/>
    </row>
    <row r="45" spans="1:15" ht="24.75" customHeight="1">
      <c r="A45" s="22"/>
      <c r="B45" s="85"/>
      <c r="C45" s="39"/>
      <c r="D45" s="36"/>
      <c r="E45" s="23"/>
      <c r="F45" s="70">
        <f t="shared" si="7"/>
      </c>
      <c r="G45" s="25"/>
      <c r="H45" s="72">
        <f t="shared" si="8"/>
      </c>
      <c r="I45" s="27"/>
      <c r="J45" s="74">
        <f t="shared" si="9"/>
      </c>
      <c r="K45" s="25"/>
      <c r="L45" s="76">
        <f t="shared" si="10"/>
      </c>
      <c r="M45" s="78">
        <f t="shared" si="6"/>
        <v>0</v>
      </c>
      <c r="N45" s="31">
        <f t="shared" si="11"/>
      </c>
      <c r="O45" s="106"/>
    </row>
    <row r="46" spans="1:15" ht="24.75" customHeight="1">
      <c r="A46" s="22"/>
      <c r="B46" s="85"/>
      <c r="C46" s="39"/>
      <c r="D46" s="36"/>
      <c r="E46" s="23"/>
      <c r="F46" s="70">
        <f t="shared" si="7"/>
      </c>
      <c r="G46" s="25"/>
      <c r="H46" s="72">
        <f t="shared" si="8"/>
      </c>
      <c r="I46" s="27"/>
      <c r="J46" s="74">
        <f t="shared" si="9"/>
      </c>
      <c r="K46" s="25"/>
      <c r="L46" s="76">
        <f t="shared" si="10"/>
      </c>
      <c r="M46" s="78">
        <f t="shared" si="6"/>
        <v>0</v>
      </c>
      <c r="N46" s="31">
        <f t="shared" si="11"/>
      </c>
      <c r="O46" s="106"/>
    </row>
    <row r="47" spans="1:15" ht="24.75" customHeight="1">
      <c r="A47" s="22"/>
      <c r="B47" s="85"/>
      <c r="C47" s="39"/>
      <c r="D47" s="36"/>
      <c r="E47" s="23"/>
      <c r="F47" s="70">
        <f t="shared" si="7"/>
      </c>
      <c r="G47" s="25"/>
      <c r="H47" s="72">
        <f t="shared" si="8"/>
      </c>
      <c r="I47" s="27"/>
      <c r="J47" s="74">
        <f t="shared" si="9"/>
      </c>
      <c r="K47" s="25"/>
      <c r="L47" s="76">
        <f t="shared" si="10"/>
      </c>
      <c r="M47" s="78">
        <f t="shared" si="6"/>
        <v>0</v>
      </c>
      <c r="N47" s="31">
        <f t="shared" si="11"/>
      </c>
      <c r="O47" s="106"/>
    </row>
    <row r="48" spans="1:15" ht="24.75" customHeight="1">
      <c r="A48" s="22"/>
      <c r="B48" s="85"/>
      <c r="C48" s="40"/>
      <c r="D48" s="36"/>
      <c r="E48" s="23"/>
      <c r="F48" s="70">
        <f t="shared" si="7"/>
      </c>
      <c r="G48" s="25"/>
      <c r="H48" s="72">
        <f t="shared" si="8"/>
      </c>
      <c r="I48" s="27"/>
      <c r="J48" s="74">
        <f t="shared" si="9"/>
      </c>
      <c r="K48" s="25"/>
      <c r="L48" s="76">
        <f t="shared" si="10"/>
      </c>
      <c r="M48" s="78">
        <f t="shared" si="6"/>
        <v>0</v>
      </c>
      <c r="N48" s="31">
        <f t="shared" si="11"/>
      </c>
      <c r="O48" s="106"/>
    </row>
    <row r="49" spans="1:15" ht="24.75" customHeight="1">
      <c r="A49" s="22"/>
      <c r="B49" s="85"/>
      <c r="C49" s="40"/>
      <c r="D49" s="36"/>
      <c r="E49" s="23"/>
      <c r="F49" s="70">
        <f t="shared" si="7"/>
      </c>
      <c r="G49" s="25"/>
      <c r="H49" s="72">
        <f t="shared" si="8"/>
      </c>
      <c r="I49" s="27"/>
      <c r="J49" s="74">
        <f t="shared" si="9"/>
      </c>
      <c r="K49" s="25"/>
      <c r="L49" s="76">
        <f t="shared" si="10"/>
      </c>
      <c r="M49" s="78">
        <f t="shared" si="6"/>
        <v>0</v>
      </c>
      <c r="N49" s="31">
        <f t="shared" si="11"/>
      </c>
      <c r="O49" s="106"/>
    </row>
    <row r="50" spans="1:15" ht="24.75" customHeight="1">
      <c r="A50" s="22"/>
      <c r="B50" s="85"/>
      <c r="C50" s="40"/>
      <c r="D50" s="36"/>
      <c r="E50" s="23"/>
      <c r="F50" s="70">
        <f t="shared" si="7"/>
      </c>
      <c r="G50" s="25"/>
      <c r="H50" s="72">
        <f t="shared" si="8"/>
      </c>
      <c r="I50" s="27"/>
      <c r="J50" s="74">
        <f t="shared" si="9"/>
      </c>
      <c r="K50" s="25"/>
      <c r="L50" s="76">
        <f t="shared" si="10"/>
      </c>
      <c r="M50" s="78">
        <f t="shared" si="6"/>
        <v>0</v>
      </c>
      <c r="N50" s="31">
        <f t="shared" si="11"/>
      </c>
      <c r="O50" s="106"/>
    </row>
    <row r="51" spans="1:15" ht="24.75" customHeight="1">
      <c r="A51" s="22"/>
      <c r="B51" s="85"/>
      <c r="C51" s="40"/>
      <c r="D51" s="36"/>
      <c r="E51" s="23"/>
      <c r="F51" s="70">
        <f t="shared" si="7"/>
      </c>
      <c r="G51" s="25"/>
      <c r="H51" s="72">
        <f t="shared" si="8"/>
      </c>
      <c r="I51" s="27"/>
      <c r="J51" s="74">
        <f t="shared" si="9"/>
      </c>
      <c r="K51" s="25"/>
      <c r="L51" s="76">
        <f t="shared" si="10"/>
      </c>
      <c r="M51" s="78">
        <f t="shared" si="6"/>
        <v>0</v>
      </c>
      <c r="N51" s="31">
        <f t="shared" si="11"/>
      </c>
      <c r="O51" s="106"/>
    </row>
    <row r="52" spans="1:15" ht="24.75" customHeight="1">
      <c r="A52" s="22"/>
      <c r="B52" s="85"/>
      <c r="C52" s="41"/>
      <c r="D52" s="36"/>
      <c r="E52" s="23"/>
      <c r="F52" s="70">
        <f t="shared" si="7"/>
      </c>
      <c r="G52" s="25"/>
      <c r="H52" s="72">
        <f t="shared" si="8"/>
      </c>
      <c r="I52" s="27"/>
      <c r="J52" s="74">
        <f t="shared" si="9"/>
      </c>
      <c r="K52" s="25"/>
      <c r="L52" s="76">
        <f t="shared" si="10"/>
      </c>
      <c r="M52" s="78">
        <f t="shared" si="6"/>
        <v>0</v>
      </c>
      <c r="N52" s="31">
        <f t="shared" si="11"/>
      </c>
      <c r="O52" s="106"/>
    </row>
    <row r="53" spans="1:15" ht="24.75" customHeight="1">
      <c r="A53" s="22"/>
      <c r="B53" s="85"/>
      <c r="C53" s="42"/>
      <c r="D53" s="36"/>
      <c r="E53" s="23"/>
      <c r="F53" s="70">
        <f t="shared" si="7"/>
      </c>
      <c r="G53" s="25"/>
      <c r="H53" s="72">
        <f t="shared" si="8"/>
      </c>
      <c r="I53" s="27"/>
      <c r="J53" s="74">
        <f t="shared" si="9"/>
      </c>
      <c r="K53" s="25"/>
      <c r="L53" s="76">
        <f t="shared" si="10"/>
      </c>
      <c r="M53" s="78">
        <f t="shared" si="6"/>
        <v>0</v>
      </c>
      <c r="N53" s="31">
        <f t="shared" si="11"/>
      </c>
      <c r="O53" s="106"/>
    </row>
    <row r="54" spans="1:15" ht="24.75" customHeight="1">
      <c r="A54" s="22"/>
      <c r="B54" s="85"/>
      <c r="C54" s="43"/>
      <c r="D54" s="36"/>
      <c r="E54" s="23"/>
      <c r="F54" s="70">
        <f t="shared" si="7"/>
      </c>
      <c r="G54" s="25"/>
      <c r="H54" s="72">
        <f t="shared" si="8"/>
      </c>
      <c r="I54" s="27"/>
      <c r="J54" s="74">
        <f t="shared" si="9"/>
      </c>
      <c r="K54" s="25"/>
      <c r="L54" s="76">
        <f t="shared" si="10"/>
      </c>
      <c r="M54" s="78">
        <f t="shared" si="6"/>
        <v>0</v>
      </c>
      <c r="N54" s="31">
        <f t="shared" si="11"/>
      </c>
      <c r="O54" s="106"/>
    </row>
    <row r="55" spans="1:15" ht="24.75" customHeight="1">
      <c r="A55" s="22"/>
      <c r="B55" s="85"/>
      <c r="C55" s="43"/>
      <c r="D55" s="36"/>
      <c r="E55" s="23"/>
      <c r="F55" s="70">
        <f t="shared" si="7"/>
      </c>
      <c r="G55" s="25"/>
      <c r="H55" s="72">
        <f t="shared" si="8"/>
      </c>
      <c r="I55" s="27"/>
      <c r="J55" s="74">
        <f t="shared" si="9"/>
      </c>
      <c r="K55" s="25"/>
      <c r="L55" s="76">
        <f t="shared" si="10"/>
      </c>
      <c r="M55" s="78">
        <f t="shared" si="6"/>
        <v>0</v>
      </c>
      <c r="N55" s="31">
        <f t="shared" si="11"/>
      </c>
      <c r="O55" s="106"/>
    </row>
    <row r="56" spans="1:15" ht="24.75" customHeight="1">
      <c r="A56" s="22"/>
      <c r="B56" s="85"/>
      <c r="C56" s="43"/>
      <c r="D56" s="36"/>
      <c r="E56" s="23"/>
      <c r="F56" s="70">
        <f t="shared" si="7"/>
      </c>
      <c r="G56" s="25"/>
      <c r="H56" s="72">
        <f t="shared" si="8"/>
      </c>
      <c r="I56" s="27"/>
      <c r="J56" s="74">
        <f t="shared" si="9"/>
      </c>
      <c r="K56" s="25"/>
      <c r="L56" s="76">
        <f t="shared" si="10"/>
      </c>
      <c r="M56" s="78">
        <f t="shared" si="6"/>
        <v>0</v>
      </c>
      <c r="N56" s="31">
        <f t="shared" si="11"/>
      </c>
      <c r="O56" s="106"/>
    </row>
    <row r="57" spans="1:15" ht="24.75" customHeight="1">
      <c r="A57" s="22"/>
      <c r="B57" s="85"/>
      <c r="C57" s="43"/>
      <c r="D57" s="36"/>
      <c r="E57" s="23"/>
      <c r="F57" s="70">
        <f t="shared" si="7"/>
      </c>
      <c r="G57" s="25"/>
      <c r="H57" s="72">
        <f t="shared" si="8"/>
      </c>
      <c r="I57" s="27"/>
      <c r="J57" s="74">
        <f t="shared" si="9"/>
      </c>
      <c r="K57" s="25"/>
      <c r="L57" s="76">
        <f t="shared" si="10"/>
      </c>
      <c r="M57" s="78">
        <f t="shared" si="6"/>
        <v>0</v>
      </c>
      <c r="N57" s="31">
        <f t="shared" si="11"/>
      </c>
      <c r="O57" s="106"/>
    </row>
    <row r="58" spans="1:15" ht="24.75" customHeight="1">
      <c r="A58" s="22"/>
      <c r="B58" s="85"/>
      <c r="C58" s="43"/>
      <c r="D58" s="36"/>
      <c r="E58" s="23"/>
      <c r="F58" s="70">
        <f t="shared" si="7"/>
      </c>
      <c r="G58" s="25"/>
      <c r="H58" s="72">
        <f t="shared" si="8"/>
      </c>
      <c r="I58" s="27"/>
      <c r="J58" s="74">
        <f t="shared" si="9"/>
      </c>
      <c r="K58" s="25"/>
      <c r="L58" s="76">
        <f t="shared" si="10"/>
      </c>
      <c r="M58" s="78">
        <f t="shared" si="6"/>
        <v>0</v>
      </c>
      <c r="N58" s="31">
        <f t="shared" si="11"/>
      </c>
      <c r="O58" s="106"/>
    </row>
    <row r="59" spans="1:15" ht="24.75" customHeight="1">
      <c r="A59" s="22"/>
      <c r="B59" s="85"/>
      <c r="C59" s="43"/>
      <c r="D59" s="36"/>
      <c r="E59" s="23"/>
      <c r="F59" s="70">
        <f t="shared" si="7"/>
      </c>
      <c r="G59" s="25"/>
      <c r="H59" s="72">
        <f t="shared" si="8"/>
      </c>
      <c r="I59" s="27"/>
      <c r="J59" s="74">
        <f t="shared" si="9"/>
      </c>
      <c r="K59" s="25"/>
      <c r="L59" s="76">
        <f t="shared" si="10"/>
      </c>
      <c r="M59" s="78">
        <f t="shared" si="6"/>
        <v>0</v>
      </c>
      <c r="N59" s="31">
        <f t="shared" si="11"/>
      </c>
      <c r="O59" s="106"/>
    </row>
    <row r="60" spans="1:15" ht="24.75" customHeight="1">
      <c r="A60" s="22"/>
      <c r="B60" s="85"/>
      <c r="C60" s="43"/>
      <c r="D60" s="36"/>
      <c r="E60" s="23"/>
      <c r="F60" s="70">
        <f t="shared" si="7"/>
      </c>
      <c r="G60" s="25"/>
      <c r="H60" s="72">
        <f t="shared" si="8"/>
      </c>
      <c r="I60" s="27"/>
      <c r="J60" s="74">
        <f t="shared" si="9"/>
      </c>
      <c r="K60" s="25"/>
      <c r="L60" s="76">
        <f t="shared" si="10"/>
      </c>
      <c r="M60" s="78">
        <f t="shared" si="6"/>
        <v>0</v>
      </c>
      <c r="N60" s="31">
        <f t="shared" si="11"/>
      </c>
      <c r="O60" s="106"/>
    </row>
    <row r="61" spans="1:15" ht="24.75" customHeight="1">
      <c r="A61" s="22"/>
      <c r="B61" s="85"/>
      <c r="C61" s="43"/>
      <c r="D61" s="36"/>
      <c r="E61" s="23"/>
      <c r="F61" s="70">
        <f t="shared" si="7"/>
      </c>
      <c r="G61" s="25"/>
      <c r="H61" s="72">
        <f t="shared" si="8"/>
      </c>
      <c r="I61" s="27"/>
      <c r="J61" s="74">
        <f t="shared" si="9"/>
      </c>
      <c r="K61" s="25"/>
      <c r="L61" s="76">
        <f t="shared" si="10"/>
      </c>
      <c r="M61" s="78">
        <f t="shared" si="6"/>
        <v>0</v>
      </c>
      <c r="N61" s="31">
        <f t="shared" si="11"/>
      </c>
      <c r="O61" s="106"/>
    </row>
    <row r="62" spans="1:15" ht="24.75" customHeight="1">
      <c r="A62" s="22"/>
      <c r="B62" s="85"/>
      <c r="C62" s="43"/>
      <c r="D62" s="36"/>
      <c r="E62" s="23"/>
      <c r="F62" s="70">
        <f t="shared" si="7"/>
      </c>
      <c r="G62" s="25"/>
      <c r="H62" s="72">
        <f t="shared" si="8"/>
      </c>
      <c r="I62" s="27"/>
      <c r="J62" s="74">
        <f t="shared" si="9"/>
      </c>
      <c r="K62" s="25"/>
      <c r="L62" s="76">
        <f t="shared" si="10"/>
      </c>
      <c r="M62" s="78">
        <f t="shared" si="6"/>
        <v>0</v>
      </c>
      <c r="N62" s="31">
        <f t="shared" si="11"/>
      </c>
      <c r="O62" s="106"/>
    </row>
    <row r="63" spans="1:15" ht="24.75" customHeight="1">
      <c r="A63" s="22"/>
      <c r="B63" s="85"/>
      <c r="C63" s="43"/>
      <c r="D63" s="36"/>
      <c r="E63" s="23"/>
      <c r="F63" s="70">
        <f t="shared" si="7"/>
      </c>
      <c r="G63" s="25"/>
      <c r="H63" s="72">
        <f t="shared" si="8"/>
      </c>
      <c r="I63" s="27"/>
      <c r="J63" s="74">
        <f t="shared" si="9"/>
      </c>
      <c r="K63" s="25"/>
      <c r="L63" s="76">
        <f t="shared" si="10"/>
      </c>
      <c r="M63" s="78">
        <f t="shared" si="6"/>
        <v>0</v>
      </c>
      <c r="N63" s="31">
        <f t="shared" si="11"/>
      </c>
      <c r="O63" s="106"/>
    </row>
    <row r="64" spans="1:15" ht="24.75" customHeight="1">
      <c r="A64" s="22"/>
      <c r="B64" s="85"/>
      <c r="C64" s="43"/>
      <c r="D64" s="36"/>
      <c r="E64" s="23"/>
      <c r="F64" s="70">
        <f t="shared" si="7"/>
      </c>
      <c r="G64" s="25"/>
      <c r="H64" s="72">
        <f t="shared" si="8"/>
      </c>
      <c r="I64" s="27"/>
      <c r="J64" s="74">
        <f t="shared" si="9"/>
      </c>
      <c r="K64" s="25"/>
      <c r="L64" s="76">
        <f t="shared" si="10"/>
      </c>
      <c r="M64" s="78">
        <f t="shared" si="6"/>
        <v>0</v>
      </c>
      <c r="N64" s="31">
        <f t="shared" si="11"/>
      </c>
      <c r="O64" s="106"/>
    </row>
    <row r="65" spans="1:15" ht="24.75" customHeight="1">
      <c r="A65" s="22"/>
      <c r="B65" s="85"/>
      <c r="C65" s="43"/>
      <c r="D65" s="36"/>
      <c r="E65" s="23"/>
      <c r="F65" s="70">
        <f t="shared" si="7"/>
      </c>
      <c r="G65" s="25"/>
      <c r="H65" s="72">
        <f t="shared" si="8"/>
      </c>
      <c r="I65" s="27"/>
      <c r="J65" s="74">
        <f t="shared" si="9"/>
      </c>
      <c r="K65" s="25"/>
      <c r="L65" s="76">
        <f t="shared" si="10"/>
      </c>
      <c r="M65" s="78">
        <f t="shared" si="6"/>
        <v>0</v>
      </c>
      <c r="N65" s="31">
        <f t="shared" si="11"/>
      </c>
      <c r="O65" s="106"/>
    </row>
    <row r="66" spans="1:15" ht="24.75" customHeight="1">
      <c r="A66" s="22"/>
      <c r="B66" s="85"/>
      <c r="C66" s="43"/>
      <c r="D66" s="36"/>
      <c r="E66" s="23"/>
      <c r="F66" s="70">
        <f t="shared" si="7"/>
      </c>
      <c r="G66" s="25"/>
      <c r="H66" s="72">
        <f t="shared" si="8"/>
      </c>
      <c r="I66" s="27"/>
      <c r="J66" s="74">
        <f t="shared" si="9"/>
      </c>
      <c r="K66" s="25"/>
      <c r="L66" s="76">
        <f t="shared" si="10"/>
      </c>
      <c r="M66" s="78">
        <f t="shared" si="6"/>
        <v>0</v>
      </c>
      <c r="N66" s="31">
        <f t="shared" si="11"/>
      </c>
      <c r="O66" s="106"/>
    </row>
    <row r="67" spans="1:15" ht="24.75" customHeight="1">
      <c r="A67" s="22"/>
      <c r="B67" s="85"/>
      <c r="C67" s="44"/>
      <c r="D67" s="36"/>
      <c r="E67" s="23"/>
      <c r="F67" s="70">
        <f t="shared" si="7"/>
      </c>
      <c r="G67" s="25"/>
      <c r="H67" s="72">
        <f t="shared" si="8"/>
      </c>
      <c r="I67" s="27"/>
      <c r="J67" s="74">
        <f t="shared" si="9"/>
      </c>
      <c r="K67" s="25"/>
      <c r="L67" s="76">
        <f t="shared" si="10"/>
      </c>
      <c r="M67" s="78">
        <f t="shared" si="6"/>
        <v>0</v>
      </c>
      <c r="N67" s="31">
        <f t="shared" si="11"/>
      </c>
      <c r="O67" s="106"/>
    </row>
    <row r="68" spans="1:15" ht="24.75" customHeight="1">
      <c r="A68" s="22"/>
      <c r="B68" s="85"/>
      <c r="C68" s="37"/>
      <c r="D68" s="36"/>
      <c r="E68" s="23"/>
      <c r="F68" s="70">
        <f t="shared" si="7"/>
      </c>
      <c r="G68" s="25"/>
      <c r="H68" s="72">
        <f t="shared" si="8"/>
      </c>
      <c r="I68" s="27"/>
      <c r="J68" s="74">
        <f t="shared" si="9"/>
      </c>
      <c r="K68" s="25"/>
      <c r="L68" s="76">
        <f t="shared" si="10"/>
      </c>
      <c r="M68" s="78">
        <f t="shared" si="6"/>
        <v>0</v>
      </c>
      <c r="N68" s="31">
        <f t="shared" si="11"/>
      </c>
      <c r="O68" s="106"/>
    </row>
    <row r="69" spans="1:15" ht="24.75" customHeight="1">
      <c r="A69" s="22"/>
      <c r="B69" s="85"/>
      <c r="C69" s="45"/>
      <c r="D69" s="36"/>
      <c r="E69" s="23"/>
      <c r="F69" s="70">
        <f t="shared" si="7"/>
      </c>
      <c r="G69" s="25"/>
      <c r="H69" s="72">
        <f t="shared" si="8"/>
      </c>
      <c r="I69" s="27"/>
      <c r="J69" s="74">
        <f t="shared" si="9"/>
      </c>
      <c r="K69" s="25"/>
      <c r="L69" s="76">
        <f t="shared" si="10"/>
      </c>
      <c r="M69" s="78">
        <f t="shared" si="6"/>
        <v>0</v>
      </c>
      <c r="N69" s="31">
        <f t="shared" si="11"/>
      </c>
      <c r="O69" s="106"/>
    </row>
    <row r="70" spans="1:15" ht="24.75" customHeight="1">
      <c r="A70" s="22"/>
      <c r="B70" s="85"/>
      <c r="C70" s="45"/>
      <c r="D70" s="36"/>
      <c r="E70" s="23"/>
      <c r="F70" s="70">
        <f t="shared" si="7"/>
      </c>
      <c r="G70" s="25"/>
      <c r="H70" s="72">
        <f t="shared" si="8"/>
      </c>
      <c r="I70" s="27"/>
      <c r="J70" s="74">
        <f t="shared" si="9"/>
      </c>
      <c r="K70" s="25"/>
      <c r="L70" s="76">
        <f t="shared" si="10"/>
      </c>
      <c r="M70" s="78">
        <f t="shared" si="6"/>
        <v>0</v>
      </c>
      <c r="N70" s="31">
        <f t="shared" si="11"/>
      </c>
      <c r="O70" s="106"/>
    </row>
    <row r="71" spans="1:15" ht="24.75" customHeight="1">
      <c r="A71" s="22"/>
      <c r="B71" s="85"/>
      <c r="C71" s="45"/>
      <c r="D71" s="36"/>
      <c r="E71" s="23"/>
      <c r="F71" s="70">
        <f t="shared" si="7"/>
      </c>
      <c r="G71" s="25"/>
      <c r="H71" s="72">
        <f t="shared" si="8"/>
      </c>
      <c r="I71" s="27"/>
      <c r="J71" s="74">
        <f t="shared" si="9"/>
      </c>
      <c r="K71" s="25"/>
      <c r="L71" s="76">
        <f t="shared" si="10"/>
      </c>
      <c r="M71" s="78">
        <f t="shared" si="6"/>
        <v>0</v>
      </c>
      <c r="N71" s="31">
        <f t="shared" si="11"/>
      </c>
      <c r="O71" s="106"/>
    </row>
    <row r="72" spans="1:15" ht="24.75" customHeight="1">
      <c r="A72" s="22"/>
      <c r="B72" s="85"/>
      <c r="C72" s="45"/>
      <c r="D72" s="36"/>
      <c r="E72" s="23"/>
      <c r="F72" s="70">
        <f t="shared" si="7"/>
      </c>
      <c r="G72" s="25"/>
      <c r="H72" s="72">
        <f t="shared" si="8"/>
      </c>
      <c r="I72" s="27"/>
      <c r="J72" s="74">
        <f t="shared" si="9"/>
      </c>
      <c r="K72" s="25"/>
      <c r="L72" s="76">
        <f t="shared" si="10"/>
      </c>
      <c r="M72" s="78">
        <f t="shared" si="6"/>
        <v>0</v>
      </c>
      <c r="N72" s="31">
        <f t="shared" si="11"/>
      </c>
      <c r="O72" s="106"/>
    </row>
    <row r="73" spans="1:15" ht="24.75" customHeight="1">
      <c r="A73" s="22"/>
      <c r="B73" s="85"/>
      <c r="C73" s="45"/>
      <c r="D73" s="36"/>
      <c r="E73" s="23"/>
      <c r="F73" s="70">
        <f aca="true" t="shared" si="12" ref="F73:F104">IF(E73&gt;0,RANK(E73,VaultScore)&amp;IF(COUNTIF(VaultScore,E73)&gt;1,"-T"," "),"")</f>
      </c>
      <c r="G73" s="25"/>
      <c r="H73" s="72">
        <f aca="true" t="shared" si="13" ref="H73:H104">IF(G73&gt;0,RANK(G73,BarScore)&amp;IF(COUNTIF(BarScore,G73)&gt;1,"-T"," "),"")</f>
      </c>
      <c r="I73" s="27"/>
      <c r="J73" s="74">
        <f aca="true" t="shared" si="14" ref="J73:J104">IF(I73&gt;0,RANK(I73,BeamScore)&amp;IF(COUNTIF(BeamScore,I73)&gt;1,"-T"," "),"")</f>
      </c>
      <c r="K73" s="25"/>
      <c r="L73" s="76">
        <f aca="true" t="shared" si="15" ref="L73:L104">IF(K73&gt;0,RANK(K73,FloorScore)&amp;IF(COUNTIF(FloorScore,K73)&gt;1,"-T"," "),"")</f>
      </c>
      <c r="M73" s="78">
        <f aca="true" t="shared" si="16" ref="M73:M136">(+E73*100+G73*100+I73*100+K73*100)/100</f>
        <v>0</v>
      </c>
      <c r="N73" s="31">
        <f aca="true" t="shared" si="17" ref="N73:N104">IF(M73&gt;0,RANK(M73,FinalScore)&amp;IF(COUNTIF(FinalScore,M73)&gt;1,"-T"," "),"")</f>
      </c>
      <c r="O73" s="106"/>
    </row>
    <row r="74" spans="1:15" ht="24.75" customHeight="1">
      <c r="A74" s="22"/>
      <c r="B74" s="85"/>
      <c r="C74" s="45"/>
      <c r="D74" s="36"/>
      <c r="E74" s="23"/>
      <c r="F74" s="70">
        <f t="shared" si="12"/>
      </c>
      <c r="G74" s="25"/>
      <c r="H74" s="26">
        <f t="shared" si="13"/>
      </c>
      <c r="I74" s="27"/>
      <c r="J74" s="74">
        <f t="shared" si="14"/>
      </c>
      <c r="K74" s="25"/>
      <c r="L74" s="76">
        <f t="shared" si="15"/>
      </c>
      <c r="M74" s="78">
        <f t="shared" si="16"/>
        <v>0</v>
      </c>
      <c r="N74" s="31">
        <f t="shared" si="17"/>
      </c>
      <c r="O74" s="106"/>
    </row>
    <row r="75" spans="1:15" ht="24.75" customHeight="1">
      <c r="A75" s="22"/>
      <c r="B75" s="85"/>
      <c r="C75" s="45"/>
      <c r="D75" s="36"/>
      <c r="E75" s="23"/>
      <c r="F75" s="70">
        <f t="shared" si="12"/>
      </c>
      <c r="G75" s="25"/>
      <c r="H75" s="26">
        <f t="shared" si="13"/>
      </c>
      <c r="I75" s="27"/>
      <c r="J75" s="74">
        <f t="shared" si="14"/>
      </c>
      <c r="K75" s="25"/>
      <c r="L75" s="76">
        <f t="shared" si="15"/>
      </c>
      <c r="M75" s="78">
        <f t="shared" si="16"/>
        <v>0</v>
      </c>
      <c r="N75" s="31">
        <f t="shared" si="17"/>
      </c>
      <c r="O75" s="106"/>
    </row>
    <row r="76" spans="1:17" s="6" customFormat="1" ht="24.75" customHeight="1">
      <c r="A76" s="22"/>
      <c r="B76" s="85"/>
      <c r="C76" s="45"/>
      <c r="D76" s="36"/>
      <c r="E76" s="23"/>
      <c r="F76" s="70">
        <f t="shared" si="12"/>
      </c>
      <c r="G76" s="25"/>
      <c r="H76" s="26">
        <f t="shared" si="13"/>
      </c>
      <c r="I76" s="27"/>
      <c r="J76" s="74">
        <f t="shared" si="14"/>
      </c>
      <c r="K76" s="25"/>
      <c r="L76" s="76">
        <f t="shared" si="15"/>
      </c>
      <c r="M76" s="78">
        <f t="shared" si="16"/>
        <v>0</v>
      </c>
      <c r="N76" s="31">
        <f t="shared" si="17"/>
      </c>
      <c r="O76" s="106"/>
      <c r="P76" s="104"/>
      <c r="Q76" s="7"/>
    </row>
    <row r="77" spans="1:17" s="6" customFormat="1" ht="24.75" customHeight="1">
      <c r="A77" s="22"/>
      <c r="B77" s="85"/>
      <c r="C77" s="45"/>
      <c r="D77" s="36"/>
      <c r="E77" s="23"/>
      <c r="F77" s="70">
        <f t="shared" si="12"/>
      </c>
      <c r="G77" s="25"/>
      <c r="H77" s="26">
        <f t="shared" si="13"/>
      </c>
      <c r="I77" s="27"/>
      <c r="J77" s="74">
        <f t="shared" si="14"/>
      </c>
      <c r="K77" s="25"/>
      <c r="L77" s="76">
        <f t="shared" si="15"/>
      </c>
      <c r="M77" s="78">
        <f t="shared" si="16"/>
        <v>0</v>
      </c>
      <c r="N77" s="31">
        <f t="shared" si="17"/>
      </c>
      <c r="O77" s="106"/>
      <c r="P77" s="104"/>
      <c r="Q77" s="7"/>
    </row>
    <row r="78" spans="1:17" s="6" customFormat="1" ht="24.75" customHeight="1">
      <c r="A78" s="22"/>
      <c r="B78" s="85"/>
      <c r="C78" s="45"/>
      <c r="D78" s="36"/>
      <c r="E78" s="23"/>
      <c r="F78" s="70">
        <f t="shared" si="12"/>
      </c>
      <c r="G78" s="25"/>
      <c r="H78" s="26">
        <f t="shared" si="13"/>
      </c>
      <c r="I78" s="27"/>
      <c r="J78" s="74">
        <f t="shared" si="14"/>
      </c>
      <c r="K78" s="25"/>
      <c r="L78" s="76">
        <f t="shared" si="15"/>
      </c>
      <c r="M78" s="78">
        <f t="shared" si="16"/>
        <v>0</v>
      </c>
      <c r="N78" s="31">
        <f t="shared" si="17"/>
      </c>
      <c r="O78" s="106"/>
      <c r="P78" s="104"/>
      <c r="Q78" s="7"/>
    </row>
    <row r="79" spans="1:17" s="6" customFormat="1" ht="24.75" customHeight="1">
      <c r="A79" s="22"/>
      <c r="B79" s="85"/>
      <c r="C79" s="46"/>
      <c r="D79" s="36"/>
      <c r="E79" s="23"/>
      <c r="F79" s="70">
        <f t="shared" si="12"/>
      </c>
      <c r="G79" s="25"/>
      <c r="H79" s="26">
        <f t="shared" si="13"/>
      </c>
      <c r="I79" s="27"/>
      <c r="J79" s="74">
        <f t="shared" si="14"/>
      </c>
      <c r="K79" s="25"/>
      <c r="L79" s="76">
        <f t="shared" si="15"/>
      </c>
      <c r="M79" s="78">
        <f t="shared" si="16"/>
        <v>0</v>
      </c>
      <c r="N79" s="31">
        <f t="shared" si="17"/>
      </c>
      <c r="O79" s="106"/>
      <c r="P79" s="104"/>
      <c r="Q79" s="7"/>
    </row>
    <row r="80" spans="1:17" s="6" customFormat="1" ht="24.75" customHeight="1">
      <c r="A80" s="22"/>
      <c r="B80" s="85"/>
      <c r="C80" s="47"/>
      <c r="D80" s="36"/>
      <c r="E80" s="88"/>
      <c r="F80" s="89">
        <f t="shared" si="12"/>
      </c>
      <c r="G80" s="90"/>
      <c r="H80" s="91">
        <f t="shared" si="13"/>
      </c>
      <c r="I80" s="92"/>
      <c r="J80" s="93">
        <f t="shared" si="14"/>
      </c>
      <c r="K80" s="90"/>
      <c r="L80" s="94">
        <f t="shared" si="15"/>
      </c>
      <c r="M80" s="95">
        <f t="shared" si="16"/>
        <v>0</v>
      </c>
      <c r="N80" s="96">
        <f t="shared" si="17"/>
      </c>
      <c r="O80" s="106"/>
      <c r="P80" s="104"/>
      <c r="Q80" s="7"/>
    </row>
    <row r="81" spans="1:17" s="6" customFormat="1" ht="24.75" customHeight="1">
      <c r="A81" s="22"/>
      <c r="B81" s="85"/>
      <c r="C81" s="47"/>
      <c r="D81" s="36"/>
      <c r="E81" s="23"/>
      <c r="F81" s="70">
        <f t="shared" si="12"/>
      </c>
      <c r="G81" s="25"/>
      <c r="H81" s="26">
        <f t="shared" si="13"/>
      </c>
      <c r="I81" s="27"/>
      <c r="J81" s="74">
        <f t="shared" si="14"/>
      </c>
      <c r="K81" s="25"/>
      <c r="L81" s="76">
        <f t="shared" si="15"/>
      </c>
      <c r="M81" s="78">
        <f t="shared" si="16"/>
        <v>0</v>
      </c>
      <c r="N81" s="31">
        <f t="shared" si="17"/>
      </c>
      <c r="O81" s="106"/>
      <c r="P81" s="104"/>
      <c r="Q81" s="7"/>
    </row>
    <row r="82" spans="1:17" s="6" customFormat="1" ht="24.75" customHeight="1">
      <c r="A82" s="22"/>
      <c r="B82" s="85"/>
      <c r="C82" s="47"/>
      <c r="D82" s="36"/>
      <c r="E82" s="23"/>
      <c r="F82" s="70">
        <f t="shared" si="12"/>
      </c>
      <c r="G82" s="25"/>
      <c r="H82" s="26">
        <f t="shared" si="13"/>
      </c>
      <c r="I82" s="27"/>
      <c r="J82" s="74">
        <f t="shared" si="14"/>
      </c>
      <c r="K82" s="25"/>
      <c r="L82" s="76">
        <f t="shared" si="15"/>
      </c>
      <c r="M82" s="78">
        <f t="shared" si="16"/>
        <v>0</v>
      </c>
      <c r="N82" s="31">
        <f t="shared" si="17"/>
      </c>
      <c r="O82" s="106"/>
      <c r="P82" s="104"/>
      <c r="Q82" s="7"/>
    </row>
    <row r="83" spans="1:17" s="6" customFormat="1" ht="24.75" customHeight="1">
      <c r="A83" s="22"/>
      <c r="B83" s="85"/>
      <c r="C83" s="47"/>
      <c r="D83" s="36"/>
      <c r="E83" s="23"/>
      <c r="F83" s="70">
        <f t="shared" si="12"/>
      </c>
      <c r="G83" s="25"/>
      <c r="H83" s="26">
        <f t="shared" si="13"/>
      </c>
      <c r="I83" s="27"/>
      <c r="J83" s="74">
        <f t="shared" si="14"/>
      </c>
      <c r="K83" s="25"/>
      <c r="L83" s="76">
        <f t="shared" si="15"/>
      </c>
      <c r="M83" s="78">
        <f t="shared" si="16"/>
        <v>0</v>
      </c>
      <c r="N83" s="31">
        <f t="shared" si="17"/>
      </c>
      <c r="O83" s="106"/>
      <c r="P83" s="104"/>
      <c r="Q83" s="7"/>
    </row>
    <row r="84" spans="1:17" s="6" customFormat="1" ht="24.75" customHeight="1">
      <c r="A84" s="22"/>
      <c r="B84" s="85"/>
      <c r="C84" s="47"/>
      <c r="D84" s="36"/>
      <c r="E84" s="23"/>
      <c r="F84" s="70">
        <f t="shared" si="12"/>
      </c>
      <c r="G84" s="25"/>
      <c r="H84" s="26">
        <f t="shared" si="13"/>
      </c>
      <c r="I84" s="27"/>
      <c r="J84" s="74">
        <f t="shared" si="14"/>
      </c>
      <c r="K84" s="25"/>
      <c r="L84" s="76">
        <f t="shared" si="15"/>
      </c>
      <c r="M84" s="78">
        <f t="shared" si="16"/>
        <v>0</v>
      </c>
      <c r="N84" s="31">
        <f t="shared" si="17"/>
      </c>
      <c r="O84" s="106"/>
      <c r="P84" s="104"/>
      <c r="Q84" s="7"/>
    </row>
    <row r="85" spans="1:17" s="6" customFormat="1" ht="24.75" customHeight="1">
      <c r="A85" s="22"/>
      <c r="B85" s="85"/>
      <c r="C85" s="47"/>
      <c r="D85" s="36"/>
      <c r="E85" s="23"/>
      <c r="F85" s="70">
        <f t="shared" si="12"/>
      </c>
      <c r="G85" s="25"/>
      <c r="H85" s="26">
        <f t="shared" si="13"/>
      </c>
      <c r="I85" s="27"/>
      <c r="J85" s="74">
        <f t="shared" si="14"/>
      </c>
      <c r="K85" s="25"/>
      <c r="L85" s="76">
        <f t="shared" si="15"/>
      </c>
      <c r="M85" s="78">
        <f t="shared" si="16"/>
        <v>0</v>
      </c>
      <c r="N85" s="31">
        <f t="shared" si="17"/>
      </c>
      <c r="O85" s="106"/>
      <c r="P85" s="104"/>
      <c r="Q85" s="7"/>
    </row>
    <row r="86" spans="1:15" ht="24.75" customHeight="1">
      <c r="A86" s="22"/>
      <c r="B86" s="85"/>
      <c r="C86" s="47"/>
      <c r="D86" s="36"/>
      <c r="E86" s="23"/>
      <c r="F86" s="70">
        <f t="shared" si="12"/>
      </c>
      <c r="G86" s="25"/>
      <c r="H86" s="26">
        <f t="shared" si="13"/>
      </c>
      <c r="I86" s="27"/>
      <c r="J86" s="74">
        <f t="shared" si="14"/>
      </c>
      <c r="K86" s="25"/>
      <c r="L86" s="76">
        <f t="shared" si="15"/>
      </c>
      <c r="M86" s="78">
        <f t="shared" si="16"/>
        <v>0</v>
      </c>
      <c r="N86" s="31">
        <f t="shared" si="17"/>
      </c>
      <c r="O86" s="106"/>
    </row>
    <row r="87" spans="1:15" ht="24.75" customHeight="1">
      <c r="A87" s="22"/>
      <c r="B87" s="85"/>
      <c r="C87" s="47"/>
      <c r="D87" s="36"/>
      <c r="E87" s="23"/>
      <c r="F87" s="70">
        <f t="shared" si="12"/>
      </c>
      <c r="G87" s="25"/>
      <c r="H87" s="26">
        <f t="shared" si="13"/>
      </c>
      <c r="I87" s="27"/>
      <c r="J87" s="74">
        <f t="shared" si="14"/>
      </c>
      <c r="K87" s="25"/>
      <c r="L87" s="76">
        <f t="shared" si="15"/>
      </c>
      <c r="M87" s="78">
        <f t="shared" si="16"/>
        <v>0</v>
      </c>
      <c r="N87" s="31">
        <f t="shared" si="17"/>
      </c>
      <c r="O87" s="106"/>
    </row>
    <row r="88" spans="1:15" ht="24.75" customHeight="1">
      <c r="A88" s="22"/>
      <c r="B88" s="85"/>
      <c r="C88" s="47"/>
      <c r="D88" s="36"/>
      <c r="E88" s="23"/>
      <c r="F88" s="70">
        <f t="shared" si="12"/>
      </c>
      <c r="G88" s="25"/>
      <c r="H88" s="26">
        <f t="shared" si="13"/>
      </c>
      <c r="I88" s="27"/>
      <c r="J88" s="74">
        <f t="shared" si="14"/>
      </c>
      <c r="K88" s="25"/>
      <c r="L88" s="76">
        <f t="shared" si="15"/>
      </c>
      <c r="M88" s="78">
        <f t="shared" si="16"/>
        <v>0</v>
      </c>
      <c r="N88" s="31">
        <f t="shared" si="17"/>
      </c>
      <c r="O88" s="106"/>
    </row>
    <row r="89" spans="1:15" ht="24.75" customHeight="1">
      <c r="A89" s="22"/>
      <c r="B89" s="85"/>
      <c r="C89" s="47"/>
      <c r="D89" s="36"/>
      <c r="E89" s="23"/>
      <c r="F89" s="70">
        <f t="shared" si="12"/>
      </c>
      <c r="G89" s="25"/>
      <c r="H89" s="26">
        <f t="shared" si="13"/>
      </c>
      <c r="I89" s="27"/>
      <c r="J89" s="74">
        <f t="shared" si="14"/>
      </c>
      <c r="K89" s="25"/>
      <c r="L89" s="76">
        <f t="shared" si="15"/>
      </c>
      <c r="M89" s="78">
        <f t="shared" si="16"/>
        <v>0</v>
      </c>
      <c r="N89" s="31">
        <f t="shared" si="17"/>
      </c>
      <c r="O89" s="106"/>
    </row>
    <row r="90" spans="1:15" ht="24.75" customHeight="1">
      <c r="A90" s="22"/>
      <c r="B90" s="85"/>
      <c r="C90" s="47"/>
      <c r="D90" s="36"/>
      <c r="E90" s="23"/>
      <c r="F90" s="70">
        <f t="shared" si="12"/>
      </c>
      <c r="G90" s="25"/>
      <c r="H90" s="26">
        <f t="shared" si="13"/>
      </c>
      <c r="I90" s="27"/>
      <c r="J90" s="74">
        <f t="shared" si="14"/>
      </c>
      <c r="K90" s="25"/>
      <c r="L90" s="76">
        <f t="shared" si="15"/>
      </c>
      <c r="M90" s="78">
        <f t="shared" si="16"/>
        <v>0</v>
      </c>
      <c r="N90" s="31">
        <f t="shared" si="17"/>
      </c>
      <c r="O90" s="106"/>
    </row>
    <row r="91" spans="1:15" ht="24.75" customHeight="1">
      <c r="A91" s="22"/>
      <c r="B91" s="85"/>
      <c r="C91" s="47"/>
      <c r="D91" s="36"/>
      <c r="E91" s="23"/>
      <c r="F91" s="70">
        <f t="shared" si="12"/>
      </c>
      <c r="G91" s="25"/>
      <c r="H91" s="26">
        <f t="shared" si="13"/>
      </c>
      <c r="I91" s="27"/>
      <c r="J91" s="74">
        <f t="shared" si="14"/>
      </c>
      <c r="K91" s="25"/>
      <c r="L91" s="76">
        <f t="shared" si="15"/>
      </c>
      <c r="M91" s="78">
        <f t="shared" si="16"/>
        <v>0</v>
      </c>
      <c r="N91" s="31">
        <f t="shared" si="17"/>
      </c>
      <c r="O91" s="106"/>
    </row>
    <row r="92" spans="1:15" ht="24.75" customHeight="1">
      <c r="A92" s="22"/>
      <c r="B92" s="85"/>
      <c r="C92" s="47"/>
      <c r="D92" s="36"/>
      <c r="E92" s="23"/>
      <c r="F92" s="24">
        <f t="shared" si="12"/>
      </c>
      <c r="G92" s="25"/>
      <c r="H92" s="26">
        <f t="shared" si="13"/>
      </c>
      <c r="I92" s="27"/>
      <c r="J92" s="74">
        <f t="shared" si="14"/>
      </c>
      <c r="K92" s="25"/>
      <c r="L92" s="76">
        <f t="shared" si="15"/>
      </c>
      <c r="M92" s="78">
        <f t="shared" si="16"/>
        <v>0</v>
      </c>
      <c r="N92" s="31">
        <f t="shared" si="17"/>
      </c>
      <c r="O92" s="106"/>
    </row>
    <row r="93" spans="1:15" ht="24.75" customHeight="1">
      <c r="A93" s="22"/>
      <c r="B93" s="85"/>
      <c r="C93" s="47"/>
      <c r="D93" s="36"/>
      <c r="E93" s="23"/>
      <c r="F93" s="24">
        <f t="shared" si="12"/>
      </c>
      <c r="G93" s="25"/>
      <c r="H93" s="26">
        <f t="shared" si="13"/>
      </c>
      <c r="I93" s="27"/>
      <c r="J93" s="74">
        <f t="shared" si="14"/>
      </c>
      <c r="K93" s="25"/>
      <c r="L93" s="76">
        <f t="shared" si="15"/>
      </c>
      <c r="M93" s="78">
        <f t="shared" si="16"/>
        <v>0</v>
      </c>
      <c r="N93" s="31">
        <f t="shared" si="17"/>
      </c>
      <c r="O93" s="106"/>
    </row>
    <row r="94" spans="1:15" ht="24.75" customHeight="1">
      <c r="A94" s="22"/>
      <c r="B94" s="85"/>
      <c r="C94" s="48"/>
      <c r="D94" s="36"/>
      <c r="E94" s="23"/>
      <c r="F94" s="24">
        <f t="shared" si="12"/>
      </c>
      <c r="G94" s="25"/>
      <c r="H94" s="26">
        <f t="shared" si="13"/>
      </c>
      <c r="I94" s="27"/>
      <c r="J94" s="74">
        <f t="shared" si="14"/>
      </c>
      <c r="K94" s="25"/>
      <c r="L94" s="76">
        <f t="shared" si="15"/>
      </c>
      <c r="M94" s="30">
        <f t="shared" si="16"/>
        <v>0</v>
      </c>
      <c r="N94" s="31">
        <f t="shared" si="17"/>
      </c>
      <c r="O94" s="106"/>
    </row>
    <row r="95" spans="1:15" ht="24.75" customHeight="1">
      <c r="A95" s="22"/>
      <c r="B95" s="85"/>
      <c r="C95" s="47"/>
      <c r="D95" s="36"/>
      <c r="E95" s="23"/>
      <c r="F95" s="24">
        <f t="shared" si="12"/>
      </c>
      <c r="G95" s="25"/>
      <c r="H95" s="26">
        <f t="shared" si="13"/>
      </c>
      <c r="I95" s="27"/>
      <c r="J95" s="74">
        <f t="shared" si="14"/>
      </c>
      <c r="K95" s="25"/>
      <c r="L95" s="76">
        <f t="shared" si="15"/>
      </c>
      <c r="M95" s="30">
        <f t="shared" si="16"/>
        <v>0</v>
      </c>
      <c r="N95" s="31">
        <f t="shared" si="17"/>
      </c>
      <c r="O95" s="106"/>
    </row>
    <row r="96" spans="1:15" ht="24.75" customHeight="1">
      <c r="A96" s="22">
        <v>95</v>
      </c>
      <c r="B96" s="85"/>
      <c r="C96" s="47"/>
      <c r="D96" s="36"/>
      <c r="E96" s="23"/>
      <c r="F96" s="24">
        <f t="shared" si="12"/>
      </c>
      <c r="G96" s="25"/>
      <c r="H96" s="26">
        <f t="shared" si="13"/>
      </c>
      <c r="I96" s="27"/>
      <c r="J96" s="74">
        <f t="shared" si="14"/>
      </c>
      <c r="K96" s="25"/>
      <c r="L96" s="76">
        <f t="shared" si="15"/>
      </c>
      <c r="M96" s="30">
        <f t="shared" si="16"/>
        <v>0</v>
      </c>
      <c r="N96" s="31">
        <f t="shared" si="17"/>
      </c>
      <c r="O96" s="106"/>
    </row>
    <row r="97" spans="1:15" ht="24.75" customHeight="1">
      <c r="A97" s="22">
        <v>96</v>
      </c>
      <c r="B97" s="85"/>
      <c r="C97" s="47"/>
      <c r="D97" s="36"/>
      <c r="E97" s="23"/>
      <c r="F97" s="24">
        <f t="shared" si="12"/>
      </c>
      <c r="G97" s="25"/>
      <c r="H97" s="26">
        <f t="shared" si="13"/>
      </c>
      <c r="I97" s="27"/>
      <c r="J97" s="74">
        <f t="shared" si="14"/>
      </c>
      <c r="K97" s="25"/>
      <c r="L97" s="76">
        <f t="shared" si="15"/>
      </c>
      <c r="M97" s="30">
        <f t="shared" si="16"/>
        <v>0</v>
      </c>
      <c r="N97" s="31">
        <f t="shared" si="17"/>
      </c>
      <c r="O97" s="106"/>
    </row>
    <row r="98" spans="1:15" ht="24.75" customHeight="1">
      <c r="A98" s="22">
        <v>97</v>
      </c>
      <c r="B98" s="85"/>
      <c r="C98" s="47"/>
      <c r="D98" s="36"/>
      <c r="E98" s="23"/>
      <c r="F98" s="24">
        <f t="shared" si="12"/>
      </c>
      <c r="G98" s="25"/>
      <c r="H98" s="26">
        <f t="shared" si="13"/>
      </c>
      <c r="I98" s="27"/>
      <c r="J98" s="74">
        <f t="shared" si="14"/>
      </c>
      <c r="K98" s="25"/>
      <c r="L98" s="29">
        <f t="shared" si="15"/>
      </c>
      <c r="M98" s="30">
        <f t="shared" si="16"/>
        <v>0</v>
      </c>
      <c r="N98" s="31">
        <f t="shared" si="17"/>
      </c>
      <c r="O98" s="106"/>
    </row>
    <row r="99" spans="1:15" ht="24.75" customHeight="1">
      <c r="A99" s="22">
        <v>98</v>
      </c>
      <c r="B99" s="85"/>
      <c r="C99" s="47"/>
      <c r="D99" s="36"/>
      <c r="E99" s="23"/>
      <c r="F99" s="24">
        <f t="shared" si="12"/>
      </c>
      <c r="G99" s="25"/>
      <c r="H99" s="26">
        <f t="shared" si="13"/>
      </c>
      <c r="I99" s="27"/>
      <c r="J99" s="74">
        <f t="shared" si="14"/>
      </c>
      <c r="K99" s="25"/>
      <c r="L99" s="29">
        <f t="shared" si="15"/>
      </c>
      <c r="M99" s="30">
        <f t="shared" si="16"/>
        <v>0</v>
      </c>
      <c r="N99" s="31">
        <f t="shared" si="17"/>
      </c>
      <c r="O99" s="106"/>
    </row>
    <row r="100" spans="1:15" ht="24.75" customHeight="1">
      <c r="A100" s="22">
        <v>99</v>
      </c>
      <c r="B100" s="85"/>
      <c r="C100" s="47"/>
      <c r="D100" s="36"/>
      <c r="E100" s="23"/>
      <c r="F100" s="24">
        <f t="shared" si="12"/>
      </c>
      <c r="G100" s="25"/>
      <c r="H100" s="26">
        <f t="shared" si="13"/>
      </c>
      <c r="I100" s="27"/>
      <c r="J100" s="74">
        <f t="shared" si="14"/>
      </c>
      <c r="K100" s="25"/>
      <c r="L100" s="29">
        <f t="shared" si="15"/>
      </c>
      <c r="M100" s="30">
        <f t="shared" si="16"/>
        <v>0</v>
      </c>
      <c r="N100" s="31">
        <f t="shared" si="17"/>
      </c>
      <c r="O100" s="106"/>
    </row>
    <row r="101" spans="1:15" ht="24.75" customHeight="1">
      <c r="A101" s="22">
        <v>100</v>
      </c>
      <c r="B101" s="85"/>
      <c r="C101" s="47"/>
      <c r="D101" s="36"/>
      <c r="E101" s="23"/>
      <c r="F101" s="24">
        <f t="shared" si="12"/>
      </c>
      <c r="G101" s="25"/>
      <c r="H101" s="26">
        <f t="shared" si="13"/>
      </c>
      <c r="I101" s="27"/>
      <c r="J101" s="74">
        <f t="shared" si="14"/>
      </c>
      <c r="K101" s="25"/>
      <c r="L101" s="29">
        <f t="shared" si="15"/>
      </c>
      <c r="M101" s="30">
        <f t="shared" si="16"/>
        <v>0</v>
      </c>
      <c r="N101" s="31">
        <f t="shared" si="17"/>
      </c>
      <c r="O101" s="106"/>
    </row>
    <row r="102" spans="1:15" ht="24.75" customHeight="1">
      <c r="A102" s="22">
        <v>101</v>
      </c>
      <c r="B102" s="85"/>
      <c r="C102" s="47"/>
      <c r="D102" s="36"/>
      <c r="E102" s="23"/>
      <c r="F102" s="24">
        <f t="shared" si="12"/>
      </c>
      <c r="G102" s="25"/>
      <c r="H102" s="26">
        <f t="shared" si="13"/>
      </c>
      <c r="I102" s="27"/>
      <c r="J102" s="74">
        <f t="shared" si="14"/>
      </c>
      <c r="K102" s="25"/>
      <c r="L102" s="29">
        <f t="shared" si="15"/>
      </c>
      <c r="M102" s="30">
        <f t="shared" si="16"/>
        <v>0</v>
      </c>
      <c r="N102" s="31">
        <f t="shared" si="17"/>
      </c>
      <c r="O102" s="106"/>
    </row>
    <row r="103" spans="1:15" ht="24.75" customHeight="1">
      <c r="A103" s="22">
        <v>102</v>
      </c>
      <c r="B103" s="85"/>
      <c r="C103" s="47"/>
      <c r="D103" s="36"/>
      <c r="E103" s="23"/>
      <c r="F103" s="24">
        <f t="shared" si="12"/>
      </c>
      <c r="G103" s="25"/>
      <c r="H103" s="26">
        <f t="shared" si="13"/>
      </c>
      <c r="I103" s="27"/>
      <c r="J103" s="74">
        <f t="shared" si="14"/>
      </c>
      <c r="K103" s="25"/>
      <c r="L103" s="29">
        <f t="shared" si="15"/>
      </c>
      <c r="M103" s="30">
        <f t="shared" si="16"/>
        <v>0</v>
      </c>
      <c r="N103" s="31">
        <f t="shared" si="17"/>
      </c>
      <c r="O103" s="106"/>
    </row>
    <row r="104" spans="1:15" ht="24.75" customHeight="1">
      <c r="A104" s="22">
        <v>103</v>
      </c>
      <c r="B104" s="85"/>
      <c r="C104" s="47"/>
      <c r="D104" s="36"/>
      <c r="E104" s="23"/>
      <c r="F104" s="24">
        <f t="shared" si="12"/>
      </c>
      <c r="G104" s="25"/>
      <c r="H104" s="26">
        <f t="shared" si="13"/>
      </c>
      <c r="I104" s="27"/>
      <c r="J104" s="74">
        <f t="shared" si="14"/>
      </c>
      <c r="K104" s="25"/>
      <c r="L104" s="29">
        <f t="shared" si="15"/>
      </c>
      <c r="M104" s="30">
        <f t="shared" si="16"/>
        <v>0</v>
      </c>
      <c r="N104" s="31">
        <f t="shared" si="17"/>
      </c>
      <c r="O104" s="106"/>
    </row>
    <row r="105" spans="1:15" ht="24.75" customHeight="1">
      <c r="A105" s="22">
        <v>104</v>
      </c>
      <c r="B105" s="85"/>
      <c r="C105" s="47"/>
      <c r="D105" s="36"/>
      <c r="E105" s="23"/>
      <c r="F105" s="24">
        <f aca="true" t="shared" si="18" ref="F105:F136">IF(E105&gt;0,RANK(E105,VaultScore)&amp;IF(COUNTIF(VaultScore,E105)&gt;1,"-T"," "),"")</f>
      </c>
      <c r="G105" s="25"/>
      <c r="H105" s="26">
        <f aca="true" t="shared" si="19" ref="H105:H136">IF(G105&gt;0,RANK(G105,BarScore)&amp;IF(COUNTIF(BarScore,G105)&gt;1,"-T"," "),"")</f>
      </c>
      <c r="I105" s="27"/>
      <c r="J105" s="74">
        <f aca="true" t="shared" si="20" ref="J105:J136">IF(I105&gt;0,RANK(I105,BeamScore)&amp;IF(COUNTIF(BeamScore,I105)&gt;1,"-T"," "),"")</f>
      </c>
      <c r="K105" s="25"/>
      <c r="L105" s="29">
        <f aca="true" t="shared" si="21" ref="L105:L136">IF(K105&gt;0,RANK(K105,FloorScore)&amp;IF(COUNTIF(FloorScore,K105)&gt;1,"-T"," "),"")</f>
      </c>
      <c r="M105" s="30">
        <f t="shared" si="16"/>
        <v>0</v>
      </c>
      <c r="N105" s="31">
        <f aca="true" t="shared" si="22" ref="N105:N136">IF(M105&gt;0,RANK(M105,FinalScore)&amp;IF(COUNTIF(FinalScore,M105)&gt;1,"-T"," "),"")</f>
      </c>
      <c r="O105" s="106"/>
    </row>
    <row r="106" spans="1:15" ht="24.75" customHeight="1">
      <c r="A106" s="22">
        <v>105</v>
      </c>
      <c r="B106" s="85"/>
      <c r="C106" s="47"/>
      <c r="D106" s="36"/>
      <c r="E106" s="23"/>
      <c r="F106" s="24">
        <f t="shared" si="18"/>
      </c>
      <c r="G106" s="25"/>
      <c r="H106" s="26">
        <f t="shared" si="19"/>
      </c>
      <c r="I106" s="27"/>
      <c r="J106" s="74">
        <f t="shared" si="20"/>
      </c>
      <c r="K106" s="25"/>
      <c r="L106" s="29">
        <f t="shared" si="21"/>
      </c>
      <c r="M106" s="30">
        <f t="shared" si="16"/>
        <v>0</v>
      </c>
      <c r="N106" s="31">
        <f t="shared" si="22"/>
      </c>
      <c r="O106" s="106"/>
    </row>
    <row r="107" spans="1:15" ht="24.75" customHeight="1">
      <c r="A107" s="22">
        <v>106</v>
      </c>
      <c r="B107" s="85"/>
      <c r="C107" s="49"/>
      <c r="D107" s="36"/>
      <c r="E107" s="23"/>
      <c r="F107" s="24">
        <f t="shared" si="18"/>
      </c>
      <c r="G107" s="25"/>
      <c r="H107" s="26">
        <f t="shared" si="19"/>
      </c>
      <c r="I107" s="27"/>
      <c r="J107" s="74">
        <f t="shared" si="20"/>
      </c>
      <c r="K107" s="25"/>
      <c r="L107" s="29">
        <f t="shared" si="21"/>
      </c>
      <c r="M107" s="30">
        <f t="shared" si="16"/>
        <v>0</v>
      </c>
      <c r="N107" s="31">
        <f t="shared" si="22"/>
      </c>
      <c r="O107" s="106"/>
    </row>
    <row r="108" spans="1:15" ht="24.75" customHeight="1">
      <c r="A108" s="22">
        <v>107</v>
      </c>
      <c r="B108" s="85"/>
      <c r="C108" s="49"/>
      <c r="D108" s="36"/>
      <c r="E108" s="23"/>
      <c r="F108" s="24">
        <f t="shared" si="18"/>
      </c>
      <c r="G108" s="25"/>
      <c r="H108" s="26">
        <f t="shared" si="19"/>
      </c>
      <c r="I108" s="27"/>
      <c r="J108" s="74">
        <f t="shared" si="20"/>
      </c>
      <c r="K108" s="25"/>
      <c r="L108" s="29">
        <f t="shared" si="21"/>
      </c>
      <c r="M108" s="30">
        <f t="shared" si="16"/>
        <v>0</v>
      </c>
      <c r="N108" s="31">
        <f t="shared" si="22"/>
      </c>
      <c r="O108" s="106"/>
    </row>
    <row r="109" spans="1:15" ht="24.75" customHeight="1">
      <c r="A109" s="22">
        <v>108</v>
      </c>
      <c r="B109" s="85"/>
      <c r="C109" s="49"/>
      <c r="D109" s="36"/>
      <c r="E109" s="23"/>
      <c r="F109" s="24">
        <f t="shared" si="18"/>
      </c>
      <c r="G109" s="25"/>
      <c r="H109" s="26">
        <f t="shared" si="19"/>
      </c>
      <c r="I109" s="27"/>
      <c r="J109" s="74">
        <f t="shared" si="20"/>
      </c>
      <c r="K109" s="25"/>
      <c r="L109" s="29">
        <f t="shared" si="21"/>
      </c>
      <c r="M109" s="30">
        <f t="shared" si="16"/>
        <v>0</v>
      </c>
      <c r="N109" s="31">
        <f t="shared" si="22"/>
      </c>
      <c r="O109" s="106"/>
    </row>
    <row r="110" spans="1:15" ht="24.75" customHeight="1">
      <c r="A110" s="22">
        <v>109</v>
      </c>
      <c r="B110" s="85"/>
      <c r="C110" s="49"/>
      <c r="D110" s="36"/>
      <c r="E110" s="23"/>
      <c r="F110" s="24">
        <f t="shared" si="18"/>
      </c>
      <c r="G110" s="25"/>
      <c r="H110" s="26">
        <f t="shared" si="19"/>
      </c>
      <c r="I110" s="27"/>
      <c r="J110" s="74">
        <f t="shared" si="20"/>
      </c>
      <c r="K110" s="25"/>
      <c r="L110" s="29">
        <f t="shared" si="21"/>
      </c>
      <c r="M110" s="30">
        <f t="shared" si="16"/>
        <v>0</v>
      </c>
      <c r="N110" s="31">
        <f t="shared" si="22"/>
      </c>
      <c r="O110" s="106"/>
    </row>
    <row r="111" spans="1:15" ht="24.75" customHeight="1">
      <c r="A111" s="22">
        <v>110</v>
      </c>
      <c r="B111" s="85"/>
      <c r="C111" s="49"/>
      <c r="D111" s="36"/>
      <c r="E111" s="23"/>
      <c r="F111" s="24">
        <f t="shared" si="18"/>
      </c>
      <c r="G111" s="25"/>
      <c r="H111" s="26">
        <f t="shared" si="19"/>
      </c>
      <c r="I111" s="27"/>
      <c r="J111" s="74">
        <f t="shared" si="20"/>
      </c>
      <c r="K111" s="25"/>
      <c r="L111" s="29">
        <f t="shared" si="21"/>
      </c>
      <c r="M111" s="30">
        <f t="shared" si="16"/>
        <v>0</v>
      </c>
      <c r="N111" s="31">
        <f t="shared" si="22"/>
      </c>
      <c r="O111" s="106"/>
    </row>
    <row r="112" spans="1:15" ht="24.75" customHeight="1">
      <c r="A112" s="22">
        <v>111</v>
      </c>
      <c r="B112" s="85"/>
      <c r="C112" s="49"/>
      <c r="D112" s="36"/>
      <c r="E112" s="23"/>
      <c r="F112" s="24">
        <f t="shared" si="18"/>
      </c>
      <c r="G112" s="25"/>
      <c r="H112" s="26">
        <f t="shared" si="19"/>
      </c>
      <c r="I112" s="27"/>
      <c r="J112" s="74">
        <f t="shared" si="20"/>
      </c>
      <c r="K112" s="25"/>
      <c r="L112" s="29">
        <f t="shared" si="21"/>
      </c>
      <c r="M112" s="30">
        <f t="shared" si="16"/>
        <v>0</v>
      </c>
      <c r="N112" s="31">
        <f t="shared" si="22"/>
      </c>
      <c r="O112" s="106"/>
    </row>
    <row r="113" spans="1:15" ht="24.75" customHeight="1">
      <c r="A113" s="22">
        <v>112</v>
      </c>
      <c r="B113" s="85"/>
      <c r="C113" s="49"/>
      <c r="D113" s="36"/>
      <c r="E113" s="23"/>
      <c r="F113" s="24">
        <f t="shared" si="18"/>
      </c>
      <c r="G113" s="25"/>
      <c r="H113" s="26">
        <f t="shared" si="19"/>
      </c>
      <c r="I113" s="27"/>
      <c r="J113" s="74">
        <f t="shared" si="20"/>
      </c>
      <c r="K113" s="25"/>
      <c r="L113" s="29">
        <f t="shared" si="21"/>
      </c>
      <c r="M113" s="30">
        <f t="shared" si="16"/>
        <v>0</v>
      </c>
      <c r="N113" s="31">
        <f t="shared" si="22"/>
      </c>
      <c r="O113" s="106"/>
    </row>
    <row r="114" spans="1:15" ht="24.75" customHeight="1">
      <c r="A114" s="22">
        <v>113</v>
      </c>
      <c r="B114" s="85"/>
      <c r="C114" s="49"/>
      <c r="D114" s="36"/>
      <c r="E114" s="23"/>
      <c r="F114" s="24">
        <f t="shared" si="18"/>
      </c>
      <c r="G114" s="25"/>
      <c r="H114" s="26">
        <f t="shared" si="19"/>
      </c>
      <c r="I114" s="27"/>
      <c r="J114" s="74">
        <f t="shared" si="20"/>
      </c>
      <c r="K114" s="25"/>
      <c r="L114" s="29">
        <f t="shared" si="21"/>
      </c>
      <c r="M114" s="30">
        <f t="shared" si="16"/>
        <v>0</v>
      </c>
      <c r="N114" s="31">
        <f t="shared" si="22"/>
      </c>
      <c r="O114" s="106"/>
    </row>
    <row r="115" spans="1:15" ht="24.75" customHeight="1">
      <c r="A115" s="22">
        <v>114</v>
      </c>
      <c r="B115" s="85"/>
      <c r="C115" s="49"/>
      <c r="D115" s="36"/>
      <c r="E115" s="23"/>
      <c r="F115" s="24">
        <f t="shared" si="18"/>
      </c>
      <c r="G115" s="25"/>
      <c r="H115" s="26">
        <f t="shared" si="19"/>
      </c>
      <c r="I115" s="27"/>
      <c r="J115" s="28">
        <f t="shared" si="20"/>
      </c>
      <c r="K115" s="25"/>
      <c r="L115" s="29">
        <f t="shared" si="21"/>
      </c>
      <c r="M115" s="30">
        <f t="shared" si="16"/>
        <v>0</v>
      </c>
      <c r="N115" s="31">
        <f t="shared" si="22"/>
      </c>
      <c r="O115" s="106"/>
    </row>
    <row r="116" spans="1:15" ht="24.75" customHeight="1">
      <c r="A116" s="22">
        <v>115</v>
      </c>
      <c r="B116" s="85"/>
      <c r="C116" s="49"/>
      <c r="D116" s="36"/>
      <c r="E116" s="23"/>
      <c r="F116" s="24">
        <f t="shared" si="18"/>
      </c>
      <c r="G116" s="25"/>
      <c r="H116" s="26">
        <f t="shared" si="19"/>
      </c>
      <c r="I116" s="27"/>
      <c r="J116" s="28">
        <f t="shared" si="20"/>
      </c>
      <c r="K116" s="25"/>
      <c r="L116" s="29">
        <f t="shared" si="21"/>
      </c>
      <c r="M116" s="30">
        <f t="shared" si="16"/>
        <v>0</v>
      </c>
      <c r="N116" s="31">
        <f t="shared" si="22"/>
      </c>
      <c r="O116" s="106"/>
    </row>
    <row r="117" spans="1:15" ht="24.75" customHeight="1">
      <c r="A117" s="22">
        <v>116</v>
      </c>
      <c r="B117" s="85"/>
      <c r="C117" s="49"/>
      <c r="D117" s="36"/>
      <c r="E117" s="23"/>
      <c r="F117" s="24">
        <f t="shared" si="18"/>
      </c>
      <c r="G117" s="25"/>
      <c r="H117" s="26">
        <f t="shared" si="19"/>
      </c>
      <c r="I117" s="27"/>
      <c r="J117" s="28">
        <f t="shared" si="20"/>
      </c>
      <c r="K117" s="25"/>
      <c r="L117" s="29">
        <f t="shared" si="21"/>
      </c>
      <c r="M117" s="30">
        <f t="shared" si="16"/>
        <v>0</v>
      </c>
      <c r="N117" s="31">
        <f t="shared" si="22"/>
      </c>
      <c r="O117" s="106"/>
    </row>
    <row r="118" spans="1:15" ht="24.75" customHeight="1">
      <c r="A118" s="22">
        <v>117</v>
      </c>
      <c r="B118" s="85"/>
      <c r="C118" s="49"/>
      <c r="D118" s="36"/>
      <c r="E118" s="23"/>
      <c r="F118" s="24">
        <f t="shared" si="18"/>
      </c>
      <c r="G118" s="25"/>
      <c r="H118" s="26">
        <f t="shared" si="19"/>
      </c>
      <c r="I118" s="27"/>
      <c r="J118" s="28">
        <f t="shared" si="20"/>
      </c>
      <c r="K118" s="25"/>
      <c r="L118" s="29">
        <f t="shared" si="21"/>
      </c>
      <c r="M118" s="30">
        <f t="shared" si="16"/>
        <v>0</v>
      </c>
      <c r="N118" s="31">
        <f t="shared" si="22"/>
      </c>
      <c r="O118" s="106"/>
    </row>
    <row r="119" spans="1:15" ht="24.75" customHeight="1">
      <c r="A119" s="22">
        <v>118</v>
      </c>
      <c r="B119" s="85"/>
      <c r="C119" s="49"/>
      <c r="D119" s="36"/>
      <c r="E119" s="23"/>
      <c r="F119" s="24">
        <f t="shared" si="18"/>
      </c>
      <c r="G119" s="25"/>
      <c r="H119" s="26">
        <f t="shared" si="19"/>
      </c>
      <c r="I119" s="27"/>
      <c r="J119" s="28">
        <f t="shared" si="20"/>
      </c>
      <c r="K119" s="25"/>
      <c r="L119" s="29">
        <f t="shared" si="21"/>
      </c>
      <c r="M119" s="30">
        <f t="shared" si="16"/>
        <v>0</v>
      </c>
      <c r="N119" s="31">
        <f t="shared" si="22"/>
      </c>
      <c r="O119" s="106"/>
    </row>
    <row r="120" spans="1:15" ht="24.75" customHeight="1">
      <c r="A120" s="22">
        <v>119</v>
      </c>
      <c r="B120" s="85"/>
      <c r="C120" s="49"/>
      <c r="D120" s="36"/>
      <c r="E120" s="23"/>
      <c r="F120" s="24">
        <f t="shared" si="18"/>
      </c>
      <c r="G120" s="25"/>
      <c r="H120" s="26">
        <f t="shared" si="19"/>
      </c>
      <c r="I120" s="27"/>
      <c r="J120" s="28">
        <f t="shared" si="20"/>
      </c>
      <c r="K120" s="25"/>
      <c r="L120" s="29">
        <f t="shared" si="21"/>
      </c>
      <c r="M120" s="30">
        <f t="shared" si="16"/>
        <v>0</v>
      </c>
      <c r="N120" s="31">
        <f t="shared" si="22"/>
      </c>
      <c r="O120" s="106"/>
    </row>
    <row r="121" spans="1:15" ht="24.75" customHeight="1">
      <c r="A121" s="22">
        <v>120</v>
      </c>
      <c r="B121" s="85"/>
      <c r="C121" s="49"/>
      <c r="D121" s="36"/>
      <c r="E121" s="23"/>
      <c r="F121" s="24">
        <f t="shared" si="18"/>
      </c>
      <c r="G121" s="25"/>
      <c r="H121" s="26">
        <f t="shared" si="19"/>
      </c>
      <c r="I121" s="27"/>
      <c r="J121" s="28">
        <f t="shared" si="20"/>
      </c>
      <c r="K121" s="25"/>
      <c r="L121" s="29">
        <f t="shared" si="21"/>
      </c>
      <c r="M121" s="30">
        <f t="shared" si="16"/>
        <v>0</v>
      </c>
      <c r="N121" s="31">
        <f t="shared" si="22"/>
      </c>
      <c r="O121" s="106"/>
    </row>
    <row r="122" spans="1:15" ht="24.75" customHeight="1">
      <c r="A122" s="22">
        <v>121</v>
      </c>
      <c r="B122" s="85"/>
      <c r="C122" s="49"/>
      <c r="D122" s="36"/>
      <c r="E122" s="23"/>
      <c r="F122" s="24">
        <f t="shared" si="18"/>
      </c>
      <c r="G122" s="25"/>
      <c r="H122" s="26">
        <f t="shared" si="19"/>
      </c>
      <c r="I122" s="27"/>
      <c r="J122" s="28">
        <f t="shared" si="20"/>
      </c>
      <c r="K122" s="25"/>
      <c r="L122" s="29">
        <f t="shared" si="21"/>
      </c>
      <c r="M122" s="30">
        <f t="shared" si="16"/>
        <v>0</v>
      </c>
      <c r="N122" s="31">
        <f t="shared" si="22"/>
      </c>
      <c r="O122" s="106"/>
    </row>
    <row r="123" spans="1:15" ht="24.75" customHeight="1">
      <c r="A123" s="22">
        <v>122</v>
      </c>
      <c r="B123" s="85"/>
      <c r="C123" s="49"/>
      <c r="D123" s="36"/>
      <c r="E123" s="23"/>
      <c r="F123" s="24">
        <f t="shared" si="18"/>
      </c>
      <c r="G123" s="25"/>
      <c r="H123" s="26">
        <f t="shared" si="19"/>
      </c>
      <c r="I123" s="27"/>
      <c r="J123" s="28">
        <f t="shared" si="20"/>
      </c>
      <c r="K123" s="25"/>
      <c r="L123" s="29">
        <f t="shared" si="21"/>
      </c>
      <c r="M123" s="30">
        <f t="shared" si="16"/>
        <v>0</v>
      </c>
      <c r="N123" s="31">
        <f t="shared" si="22"/>
      </c>
      <c r="O123" s="106"/>
    </row>
    <row r="124" spans="1:15" ht="24.75" customHeight="1">
      <c r="A124" s="22">
        <v>123</v>
      </c>
      <c r="B124" s="85"/>
      <c r="C124" s="49"/>
      <c r="D124" s="36"/>
      <c r="E124" s="23"/>
      <c r="F124" s="24">
        <f t="shared" si="18"/>
      </c>
      <c r="G124" s="25"/>
      <c r="H124" s="26">
        <f t="shared" si="19"/>
      </c>
      <c r="I124" s="27"/>
      <c r="J124" s="28">
        <f t="shared" si="20"/>
      </c>
      <c r="K124" s="25"/>
      <c r="L124" s="29">
        <f t="shared" si="21"/>
      </c>
      <c r="M124" s="30">
        <f t="shared" si="16"/>
        <v>0</v>
      </c>
      <c r="N124" s="31">
        <f t="shared" si="22"/>
      </c>
      <c r="O124" s="106"/>
    </row>
    <row r="125" spans="1:15" ht="24.75" customHeight="1">
      <c r="A125" s="22">
        <v>124</v>
      </c>
      <c r="B125" s="85"/>
      <c r="C125" s="49"/>
      <c r="D125" s="36"/>
      <c r="E125" s="23"/>
      <c r="F125" s="24">
        <f t="shared" si="18"/>
      </c>
      <c r="G125" s="25"/>
      <c r="H125" s="26">
        <f t="shared" si="19"/>
      </c>
      <c r="I125" s="27"/>
      <c r="J125" s="28">
        <f t="shared" si="20"/>
      </c>
      <c r="K125" s="25"/>
      <c r="L125" s="29">
        <f t="shared" si="21"/>
      </c>
      <c r="M125" s="30">
        <f t="shared" si="16"/>
        <v>0</v>
      </c>
      <c r="N125" s="31">
        <f t="shared" si="22"/>
      </c>
      <c r="O125" s="106"/>
    </row>
    <row r="126" spans="1:15" ht="24.75" customHeight="1">
      <c r="A126" s="22">
        <v>125</v>
      </c>
      <c r="B126" s="85"/>
      <c r="C126" s="49"/>
      <c r="D126" s="36"/>
      <c r="E126" s="23"/>
      <c r="F126" s="24">
        <f t="shared" si="18"/>
      </c>
      <c r="G126" s="25"/>
      <c r="H126" s="26">
        <f t="shared" si="19"/>
      </c>
      <c r="I126" s="27"/>
      <c r="J126" s="28">
        <f t="shared" si="20"/>
      </c>
      <c r="K126" s="25"/>
      <c r="L126" s="29">
        <f t="shared" si="21"/>
      </c>
      <c r="M126" s="30">
        <f t="shared" si="16"/>
        <v>0</v>
      </c>
      <c r="N126" s="31">
        <f t="shared" si="22"/>
      </c>
      <c r="O126" s="106"/>
    </row>
    <row r="127" spans="1:15" ht="24.75" customHeight="1">
      <c r="A127" s="22">
        <v>126</v>
      </c>
      <c r="B127" s="85"/>
      <c r="C127" s="49"/>
      <c r="D127" s="36"/>
      <c r="E127" s="23"/>
      <c r="F127" s="24">
        <f t="shared" si="18"/>
      </c>
      <c r="G127" s="25"/>
      <c r="H127" s="26">
        <f t="shared" si="19"/>
      </c>
      <c r="I127" s="27"/>
      <c r="J127" s="28">
        <f t="shared" si="20"/>
      </c>
      <c r="K127" s="25"/>
      <c r="L127" s="29">
        <f t="shared" si="21"/>
      </c>
      <c r="M127" s="30">
        <f t="shared" si="16"/>
        <v>0</v>
      </c>
      <c r="N127" s="31">
        <f t="shared" si="22"/>
      </c>
      <c r="O127" s="106"/>
    </row>
    <row r="128" spans="1:15" ht="24.75" customHeight="1">
      <c r="A128" s="22">
        <v>127</v>
      </c>
      <c r="B128" s="85"/>
      <c r="C128" s="49"/>
      <c r="D128" s="36"/>
      <c r="E128" s="23"/>
      <c r="F128" s="24">
        <f t="shared" si="18"/>
      </c>
      <c r="G128" s="25"/>
      <c r="H128" s="26">
        <f t="shared" si="19"/>
      </c>
      <c r="I128" s="27"/>
      <c r="J128" s="28">
        <f t="shared" si="20"/>
      </c>
      <c r="K128" s="25"/>
      <c r="L128" s="29">
        <f t="shared" si="21"/>
      </c>
      <c r="M128" s="30">
        <f t="shared" si="16"/>
        <v>0</v>
      </c>
      <c r="N128" s="31">
        <f t="shared" si="22"/>
      </c>
      <c r="O128" s="106"/>
    </row>
    <row r="129" spans="1:15" ht="24.75" customHeight="1">
      <c r="A129" s="22">
        <v>128</v>
      </c>
      <c r="B129" s="85"/>
      <c r="C129" s="49"/>
      <c r="D129" s="36"/>
      <c r="E129" s="23"/>
      <c r="F129" s="24">
        <f t="shared" si="18"/>
      </c>
      <c r="G129" s="25"/>
      <c r="H129" s="26">
        <f t="shared" si="19"/>
      </c>
      <c r="I129" s="27"/>
      <c r="J129" s="28">
        <f t="shared" si="20"/>
      </c>
      <c r="K129" s="25"/>
      <c r="L129" s="29">
        <f t="shared" si="21"/>
      </c>
      <c r="M129" s="30">
        <f t="shared" si="16"/>
        <v>0</v>
      </c>
      <c r="N129" s="31">
        <f t="shared" si="22"/>
      </c>
      <c r="O129" s="106"/>
    </row>
    <row r="130" spans="1:15" ht="24.75" customHeight="1">
      <c r="A130" s="22">
        <v>129</v>
      </c>
      <c r="B130" s="85"/>
      <c r="C130" s="49"/>
      <c r="D130" s="36"/>
      <c r="E130" s="23"/>
      <c r="F130" s="24">
        <f t="shared" si="18"/>
      </c>
      <c r="G130" s="25"/>
      <c r="H130" s="26">
        <f t="shared" si="19"/>
      </c>
      <c r="I130" s="27"/>
      <c r="J130" s="28">
        <f t="shared" si="20"/>
      </c>
      <c r="K130" s="25"/>
      <c r="L130" s="29">
        <f t="shared" si="21"/>
      </c>
      <c r="M130" s="30">
        <f t="shared" si="16"/>
        <v>0</v>
      </c>
      <c r="N130" s="31">
        <f t="shared" si="22"/>
      </c>
      <c r="O130" s="106"/>
    </row>
    <row r="131" spans="1:15" ht="24.75" customHeight="1">
      <c r="A131" s="22">
        <v>130</v>
      </c>
      <c r="B131" s="85"/>
      <c r="C131" s="49"/>
      <c r="D131" s="36"/>
      <c r="E131" s="23"/>
      <c r="F131" s="24">
        <f t="shared" si="18"/>
      </c>
      <c r="G131" s="25"/>
      <c r="H131" s="26">
        <f t="shared" si="19"/>
      </c>
      <c r="I131" s="27"/>
      <c r="J131" s="28">
        <f t="shared" si="20"/>
      </c>
      <c r="K131" s="25"/>
      <c r="L131" s="29">
        <f t="shared" si="21"/>
      </c>
      <c r="M131" s="30">
        <f t="shared" si="16"/>
        <v>0</v>
      </c>
      <c r="N131" s="31">
        <f t="shared" si="22"/>
      </c>
      <c r="O131" s="106"/>
    </row>
    <row r="132" spans="1:15" ht="24.75" customHeight="1">
      <c r="A132" s="22">
        <v>131</v>
      </c>
      <c r="B132" s="85"/>
      <c r="C132" s="49"/>
      <c r="D132" s="36"/>
      <c r="E132" s="23"/>
      <c r="F132" s="24">
        <f t="shared" si="18"/>
      </c>
      <c r="G132" s="25"/>
      <c r="H132" s="26">
        <f t="shared" si="19"/>
      </c>
      <c r="I132" s="27"/>
      <c r="J132" s="28">
        <f t="shared" si="20"/>
      </c>
      <c r="K132" s="25"/>
      <c r="L132" s="29">
        <f t="shared" si="21"/>
      </c>
      <c r="M132" s="30">
        <f t="shared" si="16"/>
        <v>0</v>
      </c>
      <c r="N132" s="31">
        <f t="shared" si="22"/>
      </c>
      <c r="O132" s="106"/>
    </row>
    <row r="133" spans="1:15" ht="24.75" customHeight="1">
      <c r="A133" s="22">
        <v>132</v>
      </c>
      <c r="B133" s="85"/>
      <c r="C133" s="49"/>
      <c r="D133" s="36"/>
      <c r="E133" s="23"/>
      <c r="F133" s="24">
        <f t="shared" si="18"/>
      </c>
      <c r="G133" s="25"/>
      <c r="H133" s="26">
        <f t="shared" si="19"/>
      </c>
      <c r="I133" s="27"/>
      <c r="J133" s="28">
        <f t="shared" si="20"/>
      </c>
      <c r="K133" s="25"/>
      <c r="L133" s="29">
        <f t="shared" si="21"/>
      </c>
      <c r="M133" s="30">
        <f t="shared" si="16"/>
        <v>0</v>
      </c>
      <c r="N133" s="31">
        <f t="shared" si="22"/>
      </c>
      <c r="O133" s="106"/>
    </row>
    <row r="134" spans="1:15" ht="24.75" customHeight="1">
      <c r="A134" s="22">
        <v>133</v>
      </c>
      <c r="B134" s="85"/>
      <c r="C134" s="49"/>
      <c r="D134" s="36"/>
      <c r="E134" s="23"/>
      <c r="F134" s="24">
        <f t="shared" si="18"/>
      </c>
      <c r="G134" s="25"/>
      <c r="H134" s="26">
        <f t="shared" si="19"/>
      </c>
      <c r="I134" s="27"/>
      <c r="J134" s="28">
        <f t="shared" si="20"/>
      </c>
      <c r="K134" s="25"/>
      <c r="L134" s="29">
        <f t="shared" si="21"/>
      </c>
      <c r="M134" s="30">
        <f t="shared" si="16"/>
        <v>0</v>
      </c>
      <c r="N134" s="31">
        <f t="shared" si="22"/>
      </c>
      <c r="O134" s="106"/>
    </row>
    <row r="135" spans="1:15" ht="24.75" customHeight="1">
      <c r="A135" s="22">
        <v>134</v>
      </c>
      <c r="B135" s="85"/>
      <c r="C135" s="49"/>
      <c r="D135" s="36"/>
      <c r="E135" s="23"/>
      <c r="F135" s="24">
        <f t="shared" si="18"/>
      </c>
      <c r="G135" s="25"/>
      <c r="H135" s="26">
        <f t="shared" si="19"/>
      </c>
      <c r="I135" s="27"/>
      <c r="J135" s="28">
        <f t="shared" si="20"/>
      </c>
      <c r="K135" s="25"/>
      <c r="L135" s="29">
        <f t="shared" si="21"/>
      </c>
      <c r="M135" s="30">
        <f t="shared" si="16"/>
        <v>0</v>
      </c>
      <c r="N135" s="31">
        <f t="shared" si="22"/>
      </c>
      <c r="O135" s="106"/>
    </row>
    <row r="136" spans="1:15" ht="24.75" customHeight="1">
      <c r="A136" s="22">
        <v>135</v>
      </c>
      <c r="B136" s="85"/>
      <c r="C136" s="49"/>
      <c r="D136" s="36"/>
      <c r="E136" s="23"/>
      <c r="F136" s="24">
        <f t="shared" si="18"/>
      </c>
      <c r="G136" s="25"/>
      <c r="H136" s="26">
        <f t="shared" si="19"/>
      </c>
      <c r="I136" s="27"/>
      <c r="J136" s="28">
        <f t="shared" si="20"/>
      </c>
      <c r="K136" s="25"/>
      <c r="L136" s="29">
        <f t="shared" si="21"/>
      </c>
      <c r="M136" s="30">
        <f t="shared" si="16"/>
        <v>0</v>
      </c>
      <c r="N136" s="31">
        <f t="shared" si="22"/>
      </c>
      <c r="O136" s="106"/>
    </row>
    <row r="137" spans="1:15" ht="24.75" customHeight="1">
      <c r="A137" s="22">
        <v>136</v>
      </c>
      <c r="B137" s="85"/>
      <c r="C137" s="49"/>
      <c r="D137" s="36"/>
      <c r="E137" s="23"/>
      <c r="F137" s="24">
        <f aca="true" t="shared" si="23" ref="F137:F152">IF(E137&gt;0,RANK(E137,VaultScore)&amp;IF(COUNTIF(VaultScore,E137)&gt;1,"-T"," "),"")</f>
      </c>
      <c r="G137" s="25"/>
      <c r="H137" s="26">
        <f aca="true" t="shared" si="24" ref="H137:H152">IF(G137&gt;0,RANK(G137,BarScore)&amp;IF(COUNTIF(BarScore,G137)&gt;1,"-T"," "),"")</f>
      </c>
      <c r="I137" s="27"/>
      <c r="J137" s="28">
        <f aca="true" t="shared" si="25" ref="J137:J152">IF(I137&gt;0,RANK(I137,BeamScore)&amp;IF(COUNTIF(BeamScore,I137)&gt;1,"-T"," "),"")</f>
      </c>
      <c r="K137" s="25"/>
      <c r="L137" s="29">
        <f aca="true" t="shared" si="26" ref="L137:L152">IF(K137&gt;0,RANK(K137,FloorScore)&amp;IF(COUNTIF(FloorScore,K137)&gt;1,"-T"," "),"")</f>
      </c>
      <c r="M137" s="30">
        <f aca="true" t="shared" si="27" ref="M137:M152">(+E137*100+G137*100+I137*100+K137*100)/100</f>
        <v>0</v>
      </c>
      <c r="N137" s="31">
        <f aca="true" t="shared" si="28" ref="N137:N152">IF(M137&gt;0,RANK(M137,FinalScore)&amp;IF(COUNTIF(FinalScore,M137)&gt;1,"-T"," "),"")</f>
      </c>
      <c r="O137" s="106"/>
    </row>
    <row r="138" spans="1:15" ht="24.75" customHeight="1">
      <c r="A138" s="22">
        <v>137</v>
      </c>
      <c r="B138" s="85"/>
      <c r="C138" s="49"/>
      <c r="D138" s="36"/>
      <c r="E138" s="23"/>
      <c r="F138" s="24">
        <f t="shared" si="23"/>
      </c>
      <c r="G138" s="25"/>
      <c r="H138" s="26">
        <f t="shared" si="24"/>
      </c>
      <c r="I138" s="27"/>
      <c r="J138" s="28">
        <f t="shared" si="25"/>
      </c>
      <c r="K138" s="25"/>
      <c r="L138" s="29">
        <f t="shared" si="26"/>
      </c>
      <c r="M138" s="30">
        <f t="shared" si="27"/>
        <v>0</v>
      </c>
      <c r="N138" s="31">
        <f t="shared" si="28"/>
      </c>
      <c r="O138" s="106"/>
    </row>
    <row r="139" spans="1:15" ht="24.75" customHeight="1">
      <c r="A139" s="22">
        <v>138</v>
      </c>
      <c r="B139" s="85"/>
      <c r="C139" s="49"/>
      <c r="D139" s="36"/>
      <c r="E139" s="23"/>
      <c r="F139" s="24">
        <f t="shared" si="23"/>
      </c>
      <c r="G139" s="25"/>
      <c r="H139" s="26">
        <f t="shared" si="24"/>
      </c>
      <c r="I139" s="27"/>
      <c r="J139" s="28">
        <f t="shared" si="25"/>
      </c>
      <c r="K139" s="25"/>
      <c r="L139" s="29">
        <f t="shared" si="26"/>
      </c>
      <c r="M139" s="30">
        <f t="shared" si="27"/>
        <v>0</v>
      </c>
      <c r="N139" s="31">
        <f t="shared" si="28"/>
      </c>
      <c r="O139" s="106"/>
    </row>
    <row r="140" spans="1:15" ht="24.75" customHeight="1">
      <c r="A140" s="22">
        <v>139</v>
      </c>
      <c r="B140" s="85"/>
      <c r="C140" s="49"/>
      <c r="D140" s="36"/>
      <c r="E140" s="23"/>
      <c r="F140" s="24">
        <f t="shared" si="23"/>
      </c>
      <c r="G140" s="25"/>
      <c r="H140" s="26">
        <f t="shared" si="24"/>
      </c>
      <c r="I140" s="27"/>
      <c r="J140" s="28">
        <f t="shared" si="25"/>
      </c>
      <c r="K140" s="25"/>
      <c r="L140" s="29">
        <f t="shared" si="26"/>
      </c>
      <c r="M140" s="30">
        <f t="shared" si="27"/>
        <v>0</v>
      </c>
      <c r="N140" s="31">
        <f t="shared" si="28"/>
      </c>
      <c r="O140" s="106"/>
    </row>
    <row r="141" spans="1:15" ht="24.75" customHeight="1">
      <c r="A141" s="22">
        <v>140</v>
      </c>
      <c r="B141" s="85"/>
      <c r="C141" s="49"/>
      <c r="D141" s="36"/>
      <c r="E141" s="23"/>
      <c r="F141" s="24">
        <f t="shared" si="23"/>
      </c>
      <c r="G141" s="25"/>
      <c r="H141" s="26">
        <f t="shared" si="24"/>
      </c>
      <c r="I141" s="27"/>
      <c r="J141" s="28">
        <f t="shared" si="25"/>
      </c>
      <c r="K141" s="25"/>
      <c r="L141" s="29">
        <f t="shared" si="26"/>
      </c>
      <c r="M141" s="30">
        <f t="shared" si="27"/>
        <v>0</v>
      </c>
      <c r="N141" s="31">
        <f t="shared" si="28"/>
      </c>
      <c r="O141" s="106"/>
    </row>
    <row r="142" spans="1:15" ht="24.75" customHeight="1">
      <c r="A142" s="22">
        <v>141</v>
      </c>
      <c r="B142" s="85"/>
      <c r="C142" s="49"/>
      <c r="D142" s="36"/>
      <c r="E142" s="23"/>
      <c r="F142" s="24">
        <f t="shared" si="23"/>
      </c>
      <c r="G142" s="25"/>
      <c r="H142" s="26">
        <f t="shared" si="24"/>
      </c>
      <c r="I142" s="27"/>
      <c r="J142" s="28">
        <f t="shared" si="25"/>
      </c>
      <c r="K142" s="25"/>
      <c r="L142" s="29">
        <f t="shared" si="26"/>
      </c>
      <c r="M142" s="30">
        <f t="shared" si="27"/>
        <v>0</v>
      </c>
      <c r="N142" s="31">
        <f t="shared" si="28"/>
      </c>
      <c r="O142" s="106"/>
    </row>
    <row r="143" spans="1:15" ht="24.75" customHeight="1">
      <c r="A143" s="22">
        <v>142</v>
      </c>
      <c r="B143" s="85"/>
      <c r="C143" s="49"/>
      <c r="D143" s="36"/>
      <c r="E143" s="23"/>
      <c r="F143" s="24">
        <f t="shared" si="23"/>
      </c>
      <c r="G143" s="25"/>
      <c r="H143" s="26">
        <f t="shared" si="24"/>
      </c>
      <c r="I143" s="27"/>
      <c r="J143" s="28">
        <f t="shared" si="25"/>
      </c>
      <c r="K143" s="25"/>
      <c r="L143" s="29">
        <f t="shared" si="26"/>
      </c>
      <c r="M143" s="30">
        <f t="shared" si="27"/>
        <v>0</v>
      </c>
      <c r="N143" s="31">
        <f t="shared" si="28"/>
      </c>
      <c r="O143" s="106"/>
    </row>
    <row r="144" spans="1:15" ht="24.75" customHeight="1">
      <c r="A144" s="22">
        <v>143</v>
      </c>
      <c r="B144" s="85"/>
      <c r="C144" s="49"/>
      <c r="D144" s="36"/>
      <c r="E144" s="23"/>
      <c r="F144" s="24">
        <f t="shared" si="23"/>
      </c>
      <c r="G144" s="25"/>
      <c r="H144" s="26">
        <f t="shared" si="24"/>
      </c>
      <c r="I144" s="27"/>
      <c r="J144" s="28">
        <f t="shared" si="25"/>
      </c>
      <c r="K144" s="25"/>
      <c r="L144" s="29">
        <f t="shared" si="26"/>
      </c>
      <c r="M144" s="30">
        <f t="shared" si="27"/>
        <v>0</v>
      </c>
      <c r="N144" s="31">
        <f t="shared" si="28"/>
      </c>
      <c r="O144" s="106"/>
    </row>
    <row r="145" spans="1:15" ht="24.75" customHeight="1" thickBot="1">
      <c r="A145" s="50">
        <v>144</v>
      </c>
      <c r="B145" s="86"/>
      <c r="C145" s="51"/>
      <c r="D145" s="52"/>
      <c r="E145" s="23"/>
      <c r="F145" s="24">
        <f t="shared" si="23"/>
      </c>
      <c r="G145" s="25"/>
      <c r="H145" s="26">
        <f t="shared" si="24"/>
      </c>
      <c r="I145" s="27"/>
      <c r="J145" s="28">
        <f t="shared" si="25"/>
      </c>
      <c r="K145" s="25"/>
      <c r="L145" s="29">
        <f t="shared" si="26"/>
      </c>
      <c r="M145" s="30">
        <f t="shared" si="27"/>
        <v>0</v>
      </c>
      <c r="N145" s="31">
        <f t="shared" si="28"/>
      </c>
      <c r="O145" s="106"/>
    </row>
    <row r="146" spans="5:15" ht="24.75" customHeight="1">
      <c r="E146" s="23"/>
      <c r="F146" s="24">
        <f t="shared" si="23"/>
      </c>
      <c r="G146" s="25"/>
      <c r="H146" s="26">
        <f t="shared" si="24"/>
      </c>
      <c r="I146" s="27"/>
      <c r="J146" s="28">
        <f t="shared" si="25"/>
      </c>
      <c r="K146" s="25"/>
      <c r="L146" s="29">
        <f t="shared" si="26"/>
      </c>
      <c r="M146" s="30">
        <f t="shared" si="27"/>
        <v>0</v>
      </c>
      <c r="N146" s="31">
        <f t="shared" si="28"/>
      </c>
      <c r="O146" s="106"/>
    </row>
    <row r="147" spans="5:15" ht="24.75" customHeight="1">
      <c r="E147" s="23"/>
      <c r="F147" s="24">
        <f t="shared" si="23"/>
      </c>
      <c r="G147" s="25"/>
      <c r="H147" s="26">
        <f t="shared" si="24"/>
      </c>
      <c r="I147" s="27"/>
      <c r="J147" s="28">
        <f t="shared" si="25"/>
      </c>
      <c r="K147" s="25"/>
      <c r="L147" s="29">
        <f t="shared" si="26"/>
      </c>
      <c r="M147" s="30">
        <f t="shared" si="27"/>
        <v>0</v>
      </c>
      <c r="N147" s="31">
        <f t="shared" si="28"/>
      </c>
      <c r="O147" s="106"/>
    </row>
    <row r="148" spans="5:15" ht="24.75" customHeight="1">
      <c r="E148" s="23"/>
      <c r="F148" s="24">
        <f t="shared" si="23"/>
      </c>
      <c r="G148" s="25"/>
      <c r="H148" s="26">
        <f t="shared" si="24"/>
      </c>
      <c r="I148" s="27"/>
      <c r="J148" s="28">
        <f t="shared" si="25"/>
      </c>
      <c r="K148" s="25"/>
      <c r="L148" s="29">
        <f t="shared" si="26"/>
      </c>
      <c r="M148" s="30">
        <f t="shared" si="27"/>
        <v>0</v>
      </c>
      <c r="N148" s="31">
        <f t="shared" si="28"/>
      </c>
      <c r="O148" s="106"/>
    </row>
    <row r="149" spans="5:15" ht="24.75" customHeight="1">
      <c r="E149" s="23"/>
      <c r="F149" s="24">
        <f t="shared" si="23"/>
      </c>
      <c r="G149" s="25"/>
      <c r="H149" s="26">
        <f t="shared" si="24"/>
      </c>
      <c r="I149" s="27"/>
      <c r="J149" s="28">
        <f t="shared" si="25"/>
      </c>
      <c r="K149" s="25"/>
      <c r="L149" s="29">
        <f t="shared" si="26"/>
      </c>
      <c r="M149" s="30">
        <f t="shared" si="27"/>
        <v>0</v>
      </c>
      <c r="N149" s="31">
        <f t="shared" si="28"/>
      </c>
      <c r="O149" s="106"/>
    </row>
    <row r="150" spans="5:15" ht="24.75" customHeight="1">
      <c r="E150" s="23"/>
      <c r="F150" s="24">
        <f t="shared" si="23"/>
      </c>
      <c r="G150" s="25"/>
      <c r="H150" s="26">
        <f t="shared" si="24"/>
      </c>
      <c r="I150" s="27"/>
      <c r="J150" s="28">
        <f t="shared" si="25"/>
      </c>
      <c r="K150" s="25"/>
      <c r="L150" s="29">
        <f t="shared" si="26"/>
      </c>
      <c r="M150" s="30">
        <f t="shared" si="27"/>
        <v>0</v>
      </c>
      <c r="N150" s="31">
        <f t="shared" si="28"/>
      </c>
      <c r="O150" s="106"/>
    </row>
    <row r="151" spans="5:15" ht="24.75" customHeight="1">
      <c r="E151" s="23"/>
      <c r="F151" s="24">
        <f t="shared" si="23"/>
      </c>
      <c r="G151" s="25"/>
      <c r="H151" s="26">
        <f t="shared" si="24"/>
      </c>
      <c r="I151" s="27"/>
      <c r="J151" s="28">
        <f t="shared" si="25"/>
      </c>
      <c r="K151" s="25"/>
      <c r="L151" s="29">
        <f t="shared" si="26"/>
      </c>
      <c r="M151" s="30">
        <f t="shared" si="27"/>
        <v>0</v>
      </c>
      <c r="N151" s="31">
        <f t="shared" si="28"/>
      </c>
      <c r="O151" s="106"/>
    </row>
    <row r="152" spans="5:15" ht="24.75" customHeight="1" thickBot="1">
      <c r="E152" s="53"/>
      <c r="F152" s="54">
        <f t="shared" si="23"/>
      </c>
      <c r="G152" s="55"/>
      <c r="H152" s="56">
        <f t="shared" si="24"/>
      </c>
      <c r="I152" s="57"/>
      <c r="J152" s="58">
        <f t="shared" si="25"/>
      </c>
      <c r="K152" s="55"/>
      <c r="L152" s="59">
        <f t="shared" si="26"/>
      </c>
      <c r="M152" s="30">
        <f t="shared" si="27"/>
        <v>0</v>
      </c>
      <c r="N152" s="60">
        <f t="shared" si="28"/>
      </c>
      <c r="O152" s="106"/>
    </row>
    <row r="153" ht="24.75" customHeight="1">
      <c r="F153" s="62"/>
    </row>
    <row r="154" ht="24.75" customHeight="1">
      <c r="P154" s="105"/>
    </row>
  </sheetData>
  <sheetProtection/>
  <mergeCells count="20">
    <mergeCell ref="C1:M1"/>
    <mergeCell ref="D3:I3"/>
    <mergeCell ref="E5:F5"/>
    <mergeCell ref="G5:H5"/>
    <mergeCell ref="I5:J5"/>
    <mergeCell ref="K5:L5"/>
    <mergeCell ref="M5:N5"/>
    <mergeCell ref="C2:M2"/>
    <mergeCell ref="A6:A7"/>
    <mergeCell ref="E6:F7"/>
    <mergeCell ref="G6:H7"/>
    <mergeCell ref="I6:J7"/>
    <mergeCell ref="K6:L7"/>
    <mergeCell ref="M6:N7"/>
    <mergeCell ref="O27:Q27"/>
    <mergeCell ref="O5:Q5"/>
    <mergeCell ref="O6:Q7"/>
    <mergeCell ref="O9:Q9"/>
    <mergeCell ref="O15:Q15"/>
    <mergeCell ref="O21:Q21"/>
  </mergeCells>
  <printOptions horizontalCentered="1" verticalCentered="1"/>
  <pageMargins left="0.35000000000000003" right="0" top="0.2" bottom="0" header="0.51" footer="0.51"/>
  <pageSetup fitToHeight="1" fitToWidth="1" horizontalDpi="600" verticalDpi="600" orientation="portrait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PageLayoutView="0" workbookViewId="0" topLeftCell="A1">
      <selection activeCell="U11" sqref="U11"/>
    </sheetView>
  </sheetViews>
  <sheetFormatPr defaultColWidth="7.75390625" defaultRowHeight="24.75" customHeight="1"/>
  <cols>
    <col min="1" max="1" width="4.875" style="1" customWidth="1"/>
    <col min="2" max="2" width="12.25390625" style="1" bestFit="1" customWidth="1"/>
    <col min="3" max="3" width="13.375" style="3" customWidth="1"/>
    <col min="4" max="4" width="12.375" style="9" bestFit="1" customWidth="1"/>
    <col min="5" max="5" width="9.375" style="149" customWidth="1"/>
    <col min="6" max="6" width="4.125" style="67" bestFit="1" customWidth="1"/>
    <col min="7" max="7" width="9.00390625" style="63" customWidth="1"/>
    <col min="8" max="8" width="3.875" style="64" bestFit="1" customWidth="1"/>
    <col min="9" max="9" width="8.875" style="65" customWidth="1"/>
    <col min="10" max="10" width="4.125" style="66" bestFit="1" customWidth="1"/>
    <col min="11" max="11" width="8.75390625" style="6" customWidth="1"/>
    <col min="12" max="12" width="4.125" style="7" bestFit="1" customWidth="1"/>
    <col min="13" max="13" width="9.375" style="8" customWidth="1"/>
    <col min="14" max="14" width="5.25390625" style="2" bestFit="1" customWidth="1"/>
    <col min="15" max="15" width="7.875" style="2" customWidth="1"/>
    <col min="16" max="16" width="7.75390625" style="102" customWidth="1"/>
    <col min="17" max="16384" width="7.75390625" style="3" customWidth="1"/>
  </cols>
  <sheetData>
    <row r="1" spans="3:13" ht="24.75" customHeight="1">
      <c r="C1" s="182" t="s">
        <v>125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3:13" ht="24.75" customHeight="1">
      <c r="C2" s="182" t="s">
        <v>126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3:10" ht="34.5" customHeight="1">
      <c r="C3" s="4"/>
      <c r="D3" s="183" t="s">
        <v>128</v>
      </c>
      <c r="E3" s="183"/>
      <c r="F3" s="183"/>
      <c r="G3" s="183"/>
      <c r="H3" s="183"/>
      <c r="I3" s="183"/>
      <c r="J3" s="5"/>
    </row>
    <row r="4" spans="3:10" ht="24" thickBot="1">
      <c r="C4" s="4"/>
      <c r="D4" s="5"/>
      <c r="E4" s="145"/>
      <c r="F4" s="5"/>
      <c r="G4" s="5"/>
      <c r="H4" s="5"/>
      <c r="I4" s="5"/>
      <c r="J4" s="5"/>
    </row>
    <row r="5" spans="3:17" ht="24.75" customHeight="1">
      <c r="C5" s="80"/>
      <c r="E5" s="184" t="s">
        <v>0</v>
      </c>
      <c r="F5" s="185"/>
      <c r="G5" s="186" t="s">
        <v>1</v>
      </c>
      <c r="H5" s="187"/>
      <c r="I5" s="188" t="s">
        <v>2</v>
      </c>
      <c r="J5" s="189"/>
      <c r="K5" s="190" t="s">
        <v>3</v>
      </c>
      <c r="L5" s="189"/>
      <c r="M5" s="164" t="s">
        <v>4</v>
      </c>
      <c r="N5" s="185"/>
      <c r="O5" s="164" t="s">
        <v>130</v>
      </c>
      <c r="P5" s="165"/>
      <c r="Q5" s="166"/>
    </row>
    <row r="6" spans="1:17" s="13" customFormat="1" ht="24.75" customHeight="1">
      <c r="A6" s="176"/>
      <c r="B6" s="83"/>
      <c r="C6" s="10"/>
      <c r="D6" s="11"/>
      <c r="E6" s="178"/>
      <c r="F6" s="179"/>
      <c r="G6" s="178"/>
      <c r="H6" s="181"/>
      <c r="I6" s="178"/>
      <c r="J6" s="179"/>
      <c r="K6" s="178"/>
      <c r="L6" s="179"/>
      <c r="M6" s="178"/>
      <c r="N6" s="179"/>
      <c r="O6" s="167" t="s">
        <v>140</v>
      </c>
      <c r="P6" s="168"/>
      <c r="Q6" s="169"/>
    </row>
    <row r="7" spans="1:17" s="15" customFormat="1" ht="24.75" customHeight="1" thickBot="1">
      <c r="A7" s="177"/>
      <c r="B7" s="84"/>
      <c r="C7" s="14"/>
      <c r="D7" s="12"/>
      <c r="E7" s="180"/>
      <c r="F7" s="179"/>
      <c r="G7" s="180"/>
      <c r="H7" s="181"/>
      <c r="I7" s="180"/>
      <c r="J7" s="179"/>
      <c r="K7" s="180"/>
      <c r="L7" s="179"/>
      <c r="M7" s="180"/>
      <c r="N7" s="179"/>
      <c r="O7" s="170"/>
      <c r="P7" s="171"/>
      <c r="Q7" s="172"/>
    </row>
    <row r="8" spans="1:17" ht="24.75" customHeight="1" thickBot="1">
      <c r="A8" s="68" t="s">
        <v>5</v>
      </c>
      <c r="B8" s="16" t="s">
        <v>6</v>
      </c>
      <c r="C8" s="16" t="s">
        <v>11</v>
      </c>
      <c r="D8" s="17" t="s">
        <v>12</v>
      </c>
      <c r="E8" s="146" t="s">
        <v>7</v>
      </c>
      <c r="F8" s="69" t="s">
        <v>9</v>
      </c>
      <c r="G8" s="19" t="s">
        <v>7</v>
      </c>
      <c r="H8" s="71" t="s">
        <v>10</v>
      </c>
      <c r="I8" s="20" t="s">
        <v>7</v>
      </c>
      <c r="J8" s="73" t="s">
        <v>9</v>
      </c>
      <c r="K8" s="21" t="s">
        <v>7</v>
      </c>
      <c r="L8" s="75" t="s">
        <v>9</v>
      </c>
      <c r="M8" s="77" t="s">
        <v>7</v>
      </c>
      <c r="N8" s="87" t="s">
        <v>8</v>
      </c>
      <c r="O8" s="108" t="s">
        <v>138</v>
      </c>
      <c r="P8" s="103" t="s">
        <v>135</v>
      </c>
      <c r="Q8" s="101" t="s">
        <v>8</v>
      </c>
    </row>
    <row r="9" spans="1:17" ht="24.75" customHeight="1" thickBot="1" thickTop="1">
      <c r="A9" s="97" t="s">
        <v>29</v>
      </c>
      <c r="B9" s="99" t="s">
        <v>95</v>
      </c>
      <c r="C9" s="97" t="s">
        <v>96</v>
      </c>
      <c r="D9" s="97" t="s">
        <v>69</v>
      </c>
      <c r="E9" s="150">
        <v>8.45</v>
      </c>
      <c r="F9" s="79" t="str">
        <f aca="true" t="shared" si="0" ref="F9:F18">IF(E9&gt;0,RANK(E9,VaultScore)&amp;IF(COUNTIF(VaultScore,E9)&gt;1,"-T"," "),"")</f>
        <v>7 </v>
      </c>
      <c r="G9" s="144">
        <v>9.3</v>
      </c>
      <c r="H9" s="72" t="str">
        <f aca="true" t="shared" si="1" ref="H9:H18">IF(G9&gt;0,RANK(G9,BarScore)&amp;IF(COUNTIF(BarScore,G9)&gt;1,"-T"," "),"")</f>
        <v>1 </v>
      </c>
      <c r="I9" s="153">
        <v>8.5</v>
      </c>
      <c r="J9" s="74" t="str">
        <f aca="true" t="shared" si="2" ref="J9:J18">IF(I9&gt;0,RANK(I9,BeamScore)&amp;IF(COUNTIF(BeamScore,I9)&gt;1,"-T"," "),"")</f>
        <v>2 </v>
      </c>
      <c r="K9" s="154">
        <v>8.85</v>
      </c>
      <c r="L9" s="76" t="str">
        <f aca="true" t="shared" si="3" ref="L9:L18">IF(K9&gt;0,RANK(K9,FloorScore)&amp;IF(COUNTIF(FloorScore,K9)&gt;1,"-T"," "),"")</f>
        <v>1 </v>
      </c>
      <c r="M9" s="78">
        <f aca="true" t="shared" si="4" ref="M9:M18">(+E9*100+G9*100+I9*100+K9*100)/100</f>
        <v>35.1</v>
      </c>
      <c r="N9" s="157" t="str">
        <f aca="true" t="shared" si="5" ref="N9:N18">IF(M9&gt;0,RANK(M9,FinalScore)&amp;IF(COUNTIF(FinalScore,M9)&gt;1,"-T"," "),"")</f>
        <v>1 </v>
      </c>
      <c r="O9" s="173" t="s">
        <v>134</v>
      </c>
      <c r="P9" s="174"/>
      <c r="Q9" s="175"/>
    </row>
    <row r="10" spans="1:17" ht="24.75" customHeight="1">
      <c r="A10" s="97" t="s">
        <v>26</v>
      </c>
      <c r="B10" s="99" t="s">
        <v>93</v>
      </c>
      <c r="C10" s="97" t="s">
        <v>94</v>
      </c>
      <c r="D10" s="97" t="s">
        <v>69</v>
      </c>
      <c r="E10" s="159">
        <v>8.85</v>
      </c>
      <c r="F10" s="79" t="str">
        <f t="shared" si="0"/>
        <v>1 </v>
      </c>
      <c r="G10" s="144">
        <v>9.05</v>
      </c>
      <c r="H10" s="72" t="str">
        <f t="shared" si="1"/>
        <v>2 </v>
      </c>
      <c r="I10" s="82">
        <v>8.45</v>
      </c>
      <c r="J10" s="74" t="str">
        <f t="shared" si="2"/>
        <v>3-T</v>
      </c>
      <c r="K10" s="81">
        <v>8.6</v>
      </c>
      <c r="L10" s="76" t="str">
        <f t="shared" si="3"/>
        <v>4-T</v>
      </c>
      <c r="M10" s="78">
        <f t="shared" si="4"/>
        <v>34.95</v>
      </c>
      <c r="N10" s="157" t="str">
        <f t="shared" si="5"/>
        <v>2 </v>
      </c>
      <c r="O10" s="119" t="s">
        <v>29</v>
      </c>
      <c r="P10" s="120">
        <v>35.1</v>
      </c>
      <c r="Q10" s="121">
        <v>1</v>
      </c>
    </row>
    <row r="11" spans="1:17" ht="24.75" customHeight="1">
      <c r="A11" s="97" t="s">
        <v>117</v>
      </c>
      <c r="B11" s="99" t="s">
        <v>97</v>
      </c>
      <c r="C11" s="97" t="s">
        <v>98</v>
      </c>
      <c r="D11" s="97" t="s">
        <v>69</v>
      </c>
      <c r="E11" s="160">
        <v>8.7</v>
      </c>
      <c r="F11" s="79" t="str">
        <f t="shared" si="0"/>
        <v>3 </v>
      </c>
      <c r="G11" s="25">
        <v>8.75</v>
      </c>
      <c r="H11" s="72" t="str">
        <f t="shared" si="1"/>
        <v>5 </v>
      </c>
      <c r="I11" s="153">
        <v>8.6</v>
      </c>
      <c r="J11" s="74" t="str">
        <f t="shared" si="2"/>
        <v>1 </v>
      </c>
      <c r="K11" s="154">
        <v>8.8</v>
      </c>
      <c r="L11" s="76" t="str">
        <f t="shared" si="3"/>
        <v>2 </v>
      </c>
      <c r="M11" s="78">
        <f t="shared" si="4"/>
        <v>34.85</v>
      </c>
      <c r="N11" s="107" t="str">
        <f t="shared" si="5"/>
        <v>3 </v>
      </c>
      <c r="O11" s="112" t="s">
        <v>26</v>
      </c>
      <c r="P11" s="109">
        <v>34.95</v>
      </c>
      <c r="Q11" s="113">
        <v>2</v>
      </c>
    </row>
    <row r="12" spans="1:17" ht="24.75" customHeight="1">
      <c r="A12" s="97" t="s">
        <v>118</v>
      </c>
      <c r="B12" s="99" t="s">
        <v>99</v>
      </c>
      <c r="C12" s="97" t="s">
        <v>100</v>
      </c>
      <c r="D12" s="97" t="s">
        <v>69</v>
      </c>
      <c r="E12" s="151">
        <v>8.5</v>
      </c>
      <c r="F12" s="79" t="str">
        <f t="shared" si="0"/>
        <v>6 </v>
      </c>
      <c r="G12" s="25">
        <v>9</v>
      </c>
      <c r="H12" s="72" t="str">
        <f t="shared" si="1"/>
        <v>3 </v>
      </c>
      <c r="I12" s="82">
        <v>8.45</v>
      </c>
      <c r="J12" s="74" t="str">
        <f t="shared" si="2"/>
        <v>3-T</v>
      </c>
      <c r="K12" s="81">
        <v>8.6</v>
      </c>
      <c r="L12" s="76" t="str">
        <f t="shared" si="3"/>
        <v>4-T</v>
      </c>
      <c r="M12" s="78">
        <f t="shared" si="4"/>
        <v>34.55</v>
      </c>
      <c r="N12" s="107" t="str">
        <f t="shared" si="5"/>
        <v>4 </v>
      </c>
      <c r="O12" s="112" t="s">
        <v>118</v>
      </c>
      <c r="P12" s="110">
        <v>34.55</v>
      </c>
      <c r="Q12" s="114">
        <v>3</v>
      </c>
    </row>
    <row r="13" spans="1:17" ht="24.75" customHeight="1">
      <c r="A13" s="97" t="s">
        <v>119</v>
      </c>
      <c r="B13" s="97" t="s">
        <v>109</v>
      </c>
      <c r="C13" s="97" t="s">
        <v>110</v>
      </c>
      <c r="D13" s="97" t="s">
        <v>16</v>
      </c>
      <c r="E13" s="159">
        <v>8.75</v>
      </c>
      <c r="F13" s="79" t="str">
        <f t="shared" si="0"/>
        <v>2 </v>
      </c>
      <c r="G13" s="144">
        <v>8.95</v>
      </c>
      <c r="H13" s="72" t="str">
        <f t="shared" si="1"/>
        <v>4 </v>
      </c>
      <c r="I13" s="153">
        <v>7.6</v>
      </c>
      <c r="J13" s="74" t="str">
        <f t="shared" si="2"/>
        <v>5 </v>
      </c>
      <c r="K13" s="154">
        <v>8.7</v>
      </c>
      <c r="L13" s="76" t="str">
        <f t="shared" si="3"/>
        <v>3 </v>
      </c>
      <c r="M13" s="78">
        <f t="shared" si="4"/>
        <v>34</v>
      </c>
      <c r="N13" s="157" t="str">
        <f t="shared" si="5"/>
        <v>5 </v>
      </c>
      <c r="O13" s="112"/>
      <c r="P13" s="155">
        <f>SUM(P10:P12)</f>
        <v>104.60000000000001</v>
      </c>
      <c r="Q13" s="158">
        <v>1</v>
      </c>
    </row>
    <row r="14" spans="1:17" ht="24.75" customHeight="1" thickBot="1">
      <c r="A14" s="97" t="s">
        <v>20</v>
      </c>
      <c r="B14" s="99" t="s">
        <v>89</v>
      </c>
      <c r="C14" s="97" t="s">
        <v>90</v>
      </c>
      <c r="D14" s="97" t="s">
        <v>35</v>
      </c>
      <c r="E14" s="150">
        <v>8.6</v>
      </c>
      <c r="F14" s="79" t="str">
        <f t="shared" si="0"/>
        <v>5 </v>
      </c>
      <c r="G14" s="25">
        <v>7.25</v>
      </c>
      <c r="H14" s="72" t="str">
        <f t="shared" si="1"/>
        <v>6 </v>
      </c>
      <c r="I14" s="82">
        <v>7.15</v>
      </c>
      <c r="J14" s="74" t="str">
        <f t="shared" si="2"/>
        <v>7 </v>
      </c>
      <c r="K14" s="81">
        <v>7.95</v>
      </c>
      <c r="L14" s="76" t="str">
        <f t="shared" si="3"/>
        <v>6 </v>
      </c>
      <c r="M14" s="78">
        <f t="shared" si="4"/>
        <v>30.95</v>
      </c>
      <c r="N14" s="107" t="str">
        <f t="shared" si="5"/>
        <v>6 </v>
      </c>
      <c r="O14" s="122"/>
      <c r="P14" s="123"/>
      <c r="Q14" s="124"/>
    </row>
    <row r="15" spans="1:17" ht="24.75" customHeight="1" thickBot="1">
      <c r="A15" s="97" t="s">
        <v>13</v>
      </c>
      <c r="B15" s="99" t="s">
        <v>85</v>
      </c>
      <c r="C15" s="97" t="s">
        <v>86</v>
      </c>
      <c r="D15" s="97" t="s">
        <v>35</v>
      </c>
      <c r="E15" s="150">
        <v>8.65</v>
      </c>
      <c r="F15" s="70" t="str">
        <f t="shared" si="0"/>
        <v>4 </v>
      </c>
      <c r="G15" s="25">
        <v>7.2</v>
      </c>
      <c r="H15" s="72" t="str">
        <f t="shared" si="1"/>
        <v>7 </v>
      </c>
      <c r="I15" s="82">
        <v>5.65</v>
      </c>
      <c r="J15" s="74" t="str">
        <f t="shared" si="2"/>
        <v>9 </v>
      </c>
      <c r="K15" s="81">
        <v>7.8</v>
      </c>
      <c r="L15" s="76" t="str">
        <f t="shared" si="3"/>
        <v>7 </v>
      </c>
      <c r="M15" s="78">
        <f t="shared" si="4"/>
        <v>29.3</v>
      </c>
      <c r="N15" s="107" t="str">
        <f t="shared" si="5"/>
        <v>7 </v>
      </c>
      <c r="O15" s="161" t="s">
        <v>132</v>
      </c>
      <c r="P15" s="162"/>
      <c r="Q15" s="163"/>
    </row>
    <row r="16" spans="1:17" ht="24.75" customHeight="1">
      <c r="A16" s="97" t="s">
        <v>23</v>
      </c>
      <c r="B16" s="99" t="s">
        <v>91</v>
      </c>
      <c r="C16" s="97" t="s">
        <v>92</v>
      </c>
      <c r="D16" s="97" t="s">
        <v>35</v>
      </c>
      <c r="E16" s="150">
        <v>8.4</v>
      </c>
      <c r="F16" s="79" t="str">
        <f t="shared" si="0"/>
        <v>8-T</v>
      </c>
      <c r="G16" s="25">
        <v>6.95</v>
      </c>
      <c r="H16" s="72" t="str">
        <f t="shared" si="1"/>
        <v>8 </v>
      </c>
      <c r="I16" s="82">
        <v>5.85</v>
      </c>
      <c r="J16" s="74" t="str">
        <f t="shared" si="2"/>
        <v>8 </v>
      </c>
      <c r="K16" s="81">
        <v>7.65</v>
      </c>
      <c r="L16" s="76" t="str">
        <f t="shared" si="3"/>
        <v>8 </v>
      </c>
      <c r="M16" s="78">
        <f t="shared" si="4"/>
        <v>28.85</v>
      </c>
      <c r="N16" s="107" t="str">
        <f t="shared" si="5"/>
        <v>8 </v>
      </c>
      <c r="O16" s="119" t="s">
        <v>20</v>
      </c>
      <c r="P16" s="125">
        <v>30.95</v>
      </c>
      <c r="Q16" s="126">
        <v>1</v>
      </c>
    </row>
    <row r="17" spans="1:17" ht="24.75" customHeight="1">
      <c r="A17" s="97" t="s">
        <v>17</v>
      </c>
      <c r="B17" s="99" t="s">
        <v>87</v>
      </c>
      <c r="C17" s="97" t="s">
        <v>88</v>
      </c>
      <c r="D17" s="97" t="s">
        <v>35</v>
      </c>
      <c r="E17" s="150">
        <v>8.3</v>
      </c>
      <c r="F17" s="70" t="str">
        <f t="shared" si="0"/>
        <v>10 </v>
      </c>
      <c r="G17" s="25">
        <v>5.4</v>
      </c>
      <c r="H17" s="72" t="str">
        <f t="shared" si="1"/>
        <v>9 </v>
      </c>
      <c r="I17" s="82">
        <v>7.2</v>
      </c>
      <c r="J17" s="74" t="str">
        <f t="shared" si="2"/>
        <v>6 </v>
      </c>
      <c r="K17" s="81">
        <v>7.55</v>
      </c>
      <c r="L17" s="76" t="str">
        <f t="shared" si="3"/>
        <v>9 </v>
      </c>
      <c r="M17" s="78">
        <f t="shared" si="4"/>
        <v>28.45</v>
      </c>
      <c r="N17" s="107" t="str">
        <f t="shared" si="5"/>
        <v>9 </v>
      </c>
      <c r="O17" s="112" t="s">
        <v>13</v>
      </c>
      <c r="P17" s="110">
        <v>29.3</v>
      </c>
      <c r="Q17" s="114">
        <v>2</v>
      </c>
    </row>
    <row r="18" spans="1:17" ht="24.75" customHeight="1">
      <c r="A18" s="97" t="s">
        <v>120</v>
      </c>
      <c r="B18" s="99" t="s">
        <v>111</v>
      </c>
      <c r="C18" s="99" t="s">
        <v>112</v>
      </c>
      <c r="D18" s="99" t="s">
        <v>54</v>
      </c>
      <c r="E18" s="150">
        <v>8.4</v>
      </c>
      <c r="F18" s="79" t="str">
        <f t="shared" si="0"/>
        <v>8-T</v>
      </c>
      <c r="G18" s="25">
        <v>0</v>
      </c>
      <c r="H18" s="72">
        <f t="shared" si="1"/>
      </c>
      <c r="I18" s="82">
        <v>5</v>
      </c>
      <c r="J18" s="74" t="str">
        <f t="shared" si="2"/>
        <v>10 </v>
      </c>
      <c r="K18" s="81">
        <v>7.4</v>
      </c>
      <c r="L18" s="76" t="str">
        <f t="shared" si="3"/>
        <v>10 </v>
      </c>
      <c r="M18" s="78">
        <f t="shared" si="4"/>
        <v>20.8</v>
      </c>
      <c r="N18" s="107" t="str">
        <f t="shared" si="5"/>
        <v>10 </v>
      </c>
      <c r="O18" s="112" t="s">
        <v>23</v>
      </c>
      <c r="P18" s="110">
        <v>28.85</v>
      </c>
      <c r="Q18" s="114">
        <v>3</v>
      </c>
    </row>
    <row r="19" spans="1:17" ht="24.75" customHeight="1">
      <c r="A19" s="100"/>
      <c r="B19" s="100"/>
      <c r="C19" s="49"/>
      <c r="D19" s="32"/>
      <c r="E19" s="147"/>
      <c r="F19" s="79">
        <f aca="true" t="shared" si="6" ref="F19:F40">IF(E19&gt;0,RANK(E19,VaultScore)&amp;IF(COUNTIF(VaultScore,E19)&gt;1,"-T"," "),"")</f>
      </c>
      <c r="G19" s="25"/>
      <c r="H19" s="72">
        <f aca="true" t="shared" si="7" ref="H19:H40">IF(G19&gt;0,RANK(G19,BarScore)&amp;IF(COUNTIF(BarScore,G19)&gt;1,"-T"," "),"")</f>
      </c>
      <c r="I19" s="82"/>
      <c r="J19" s="74">
        <f aca="true" t="shared" si="8" ref="J19:J40">IF(I19&gt;0,RANK(I19,BeamScore)&amp;IF(COUNTIF(BeamScore,I19)&gt;1,"-T"," "),"")</f>
      </c>
      <c r="K19" s="81"/>
      <c r="L19" s="76">
        <f aca="true" t="shared" si="9" ref="L19:L40">IF(K19&gt;0,RANK(K19,FloorScore)&amp;IF(COUNTIF(FloorScore,K19)&gt;1,"-T"," "),"")</f>
      </c>
      <c r="M19" s="78">
        <f aca="true" t="shared" si="10" ref="M19:M72">(+E19*100+G19*100+I19*100+K19*100)/100</f>
        <v>0</v>
      </c>
      <c r="N19" s="107">
        <f aca="true" t="shared" si="11" ref="N19:N40">IF(M19&gt;0,RANK(M19,FinalScore)&amp;IF(COUNTIF(FinalScore,M19)&gt;1,"-T"," "),"")</f>
      </c>
      <c r="O19" s="112"/>
      <c r="P19" s="155">
        <f>SUM(P16:P18)</f>
        <v>89.1</v>
      </c>
      <c r="Q19" s="158">
        <v>2</v>
      </c>
    </row>
    <row r="20" spans="1:17" ht="24.75" customHeight="1" thickBot="1">
      <c r="A20" s="100"/>
      <c r="B20" s="100"/>
      <c r="C20" s="49"/>
      <c r="D20" s="32"/>
      <c r="E20" s="147"/>
      <c r="F20" s="79">
        <f t="shared" si="6"/>
      </c>
      <c r="G20" s="25"/>
      <c r="H20" s="72">
        <f t="shared" si="7"/>
      </c>
      <c r="I20" s="82"/>
      <c r="J20" s="74">
        <f t="shared" si="8"/>
      </c>
      <c r="K20" s="81"/>
      <c r="L20" s="76">
        <f t="shared" si="9"/>
      </c>
      <c r="M20" s="78">
        <f t="shared" si="10"/>
        <v>0</v>
      </c>
      <c r="N20" s="107">
        <f t="shared" si="11"/>
      </c>
      <c r="O20" s="122"/>
      <c r="P20" s="123"/>
      <c r="Q20" s="124"/>
    </row>
    <row r="21" spans="1:17" ht="24.75" customHeight="1" thickBot="1">
      <c r="A21" s="100"/>
      <c r="B21" s="100"/>
      <c r="C21" s="32"/>
      <c r="D21" s="32"/>
      <c r="E21" s="147"/>
      <c r="F21" s="79">
        <f t="shared" si="6"/>
      </c>
      <c r="G21" s="25"/>
      <c r="H21" s="72">
        <f t="shared" si="7"/>
      </c>
      <c r="I21" s="82"/>
      <c r="J21" s="74">
        <f t="shared" si="8"/>
      </c>
      <c r="K21" s="81"/>
      <c r="L21" s="76">
        <f t="shared" si="9"/>
      </c>
      <c r="M21" s="78">
        <f t="shared" si="10"/>
        <v>0</v>
      </c>
      <c r="N21" s="107">
        <f t="shared" si="11"/>
      </c>
      <c r="O21" s="161" t="s">
        <v>133</v>
      </c>
      <c r="P21" s="162"/>
      <c r="Q21" s="163"/>
    </row>
    <row r="22" spans="1:17" ht="24.75" customHeight="1">
      <c r="A22" s="22"/>
      <c r="B22" s="85"/>
      <c r="C22" s="32"/>
      <c r="D22" s="36"/>
      <c r="E22" s="147"/>
      <c r="F22" s="79">
        <f t="shared" si="6"/>
      </c>
      <c r="G22" s="25"/>
      <c r="H22" s="72">
        <f t="shared" si="7"/>
      </c>
      <c r="I22" s="82"/>
      <c r="J22" s="74">
        <f t="shared" si="8"/>
      </c>
      <c r="K22" s="81"/>
      <c r="L22" s="76">
        <f t="shared" si="9"/>
      </c>
      <c r="M22" s="78">
        <f t="shared" si="10"/>
        <v>0</v>
      </c>
      <c r="N22" s="107">
        <f t="shared" si="11"/>
      </c>
      <c r="O22" s="119"/>
      <c r="P22" s="125"/>
      <c r="Q22" s="126">
        <v>1</v>
      </c>
    </row>
    <row r="23" spans="1:17" ht="24.75" customHeight="1">
      <c r="A23" s="22"/>
      <c r="B23" s="85"/>
      <c r="C23" s="32"/>
      <c r="D23" s="36"/>
      <c r="E23" s="148"/>
      <c r="F23" s="79">
        <f t="shared" si="6"/>
      </c>
      <c r="G23" s="25"/>
      <c r="H23" s="72">
        <f t="shared" si="7"/>
      </c>
      <c r="I23" s="82"/>
      <c r="J23" s="74">
        <f t="shared" si="8"/>
      </c>
      <c r="K23" s="81"/>
      <c r="L23" s="76">
        <f t="shared" si="9"/>
      </c>
      <c r="M23" s="78">
        <f t="shared" si="10"/>
        <v>0</v>
      </c>
      <c r="N23" s="107">
        <f t="shared" si="11"/>
      </c>
      <c r="O23" s="112"/>
      <c r="P23" s="110"/>
      <c r="Q23" s="114">
        <v>2</v>
      </c>
    </row>
    <row r="24" spans="1:17" ht="24.75" customHeight="1">
      <c r="A24" s="22"/>
      <c r="B24" s="85"/>
      <c r="C24" s="32"/>
      <c r="D24" s="36"/>
      <c r="E24" s="148"/>
      <c r="F24" s="79">
        <f t="shared" si="6"/>
      </c>
      <c r="G24" s="25"/>
      <c r="H24" s="72">
        <f t="shared" si="7"/>
      </c>
      <c r="I24" s="82"/>
      <c r="J24" s="74">
        <f t="shared" si="8"/>
      </c>
      <c r="K24" s="81"/>
      <c r="L24" s="76">
        <f t="shared" si="9"/>
      </c>
      <c r="M24" s="78">
        <f t="shared" si="10"/>
        <v>0</v>
      </c>
      <c r="N24" s="107">
        <f t="shared" si="11"/>
      </c>
      <c r="O24" s="112"/>
      <c r="P24" s="110"/>
      <c r="Q24" s="114">
        <v>3</v>
      </c>
    </row>
    <row r="25" spans="1:17" ht="24.75" customHeight="1">
      <c r="A25" s="22"/>
      <c r="B25" s="85"/>
      <c r="C25" s="32"/>
      <c r="D25" s="36"/>
      <c r="E25" s="147"/>
      <c r="F25" s="79">
        <f t="shared" si="6"/>
      </c>
      <c r="G25" s="25"/>
      <c r="H25" s="72">
        <f t="shared" si="7"/>
      </c>
      <c r="I25" s="82"/>
      <c r="J25" s="74">
        <f t="shared" si="8"/>
      </c>
      <c r="K25" s="81"/>
      <c r="L25" s="76">
        <f t="shared" si="9"/>
      </c>
      <c r="M25" s="78">
        <f t="shared" si="10"/>
        <v>0</v>
      </c>
      <c r="N25" s="107">
        <f t="shared" si="11"/>
      </c>
      <c r="O25" s="112"/>
      <c r="P25" s="110">
        <f>SUM(P22:P24)</f>
        <v>0</v>
      </c>
      <c r="Q25" s="114"/>
    </row>
    <row r="26" spans="1:17" ht="24.75" customHeight="1" thickBot="1">
      <c r="A26" s="22"/>
      <c r="B26" s="85"/>
      <c r="C26" s="32"/>
      <c r="D26" s="36"/>
      <c r="E26" s="147"/>
      <c r="F26" s="79">
        <f t="shared" si="6"/>
      </c>
      <c r="G26" s="25"/>
      <c r="H26" s="72">
        <f t="shared" si="7"/>
      </c>
      <c r="I26" s="82"/>
      <c r="J26" s="74">
        <f t="shared" si="8"/>
      </c>
      <c r="K26" s="81"/>
      <c r="L26" s="76">
        <f t="shared" si="9"/>
      </c>
      <c r="M26" s="78">
        <f t="shared" si="10"/>
        <v>0</v>
      </c>
      <c r="N26" s="107">
        <f t="shared" si="11"/>
      </c>
      <c r="O26" s="122"/>
      <c r="P26" s="127"/>
      <c r="Q26" s="124"/>
    </row>
    <row r="27" spans="1:17" ht="24.75" customHeight="1" thickBot="1">
      <c r="A27" s="22"/>
      <c r="B27" s="85"/>
      <c r="C27" s="37"/>
      <c r="D27" s="36"/>
      <c r="E27" s="147"/>
      <c r="F27" s="79">
        <f t="shared" si="6"/>
      </c>
      <c r="G27" s="25"/>
      <c r="H27" s="72">
        <f t="shared" si="7"/>
      </c>
      <c r="I27" s="82"/>
      <c r="J27" s="74">
        <f t="shared" si="8"/>
      </c>
      <c r="K27" s="81"/>
      <c r="L27" s="76">
        <f t="shared" si="9"/>
      </c>
      <c r="M27" s="78">
        <f t="shared" si="10"/>
        <v>0</v>
      </c>
      <c r="N27" s="107">
        <f t="shared" si="11"/>
      </c>
      <c r="O27" s="161" t="s">
        <v>131</v>
      </c>
      <c r="P27" s="162"/>
      <c r="Q27" s="163"/>
    </row>
    <row r="28" spans="1:17" ht="24.75" customHeight="1">
      <c r="A28" s="22"/>
      <c r="B28" s="85"/>
      <c r="C28" s="37"/>
      <c r="D28" s="36"/>
      <c r="E28" s="147"/>
      <c r="F28" s="79">
        <f t="shared" si="6"/>
      </c>
      <c r="G28" s="25"/>
      <c r="H28" s="72">
        <f t="shared" si="7"/>
      </c>
      <c r="I28" s="82"/>
      <c r="J28" s="74">
        <f t="shared" si="8"/>
      </c>
      <c r="K28" s="81"/>
      <c r="L28" s="76">
        <f t="shared" si="9"/>
      </c>
      <c r="M28" s="78">
        <f t="shared" si="10"/>
        <v>0</v>
      </c>
      <c r="N28" s="107">
        <f t="shared" si="11"/>
      </c>
      <c r="O28" s="119"/>
      <c r="P28" s="128"/>
      <c r="Q28" s="126">
        <v>1</v>
      </c>
    </row>
    <row r="29" spans="1:17" ht="24.75" customHeight="1">
      <c r="A29" s="22"/>
      <c r="B29" s="85"/>
      <c r="C29" s="37"/>
      <c r="D29" s="36"/>
      <c r="E29" s="147"/>
      <c r="F29" s="70">
        <f t="shared" si="6"/>
      </c>
      <c r="G29" s="25"/>
      <c r="H29" s="72">
        <f t="shared" si="7"/>
      </c>
      <c r="I29" s="82"/>
      <c r="J29" s="74">
        <f t="shared" si="8"/>
      </c>
      <c r="K29" s="81"/>
      <c r="L29" s="76">
        <f t="shared" si="9"/>
      </c>
      <c r="M29" s="78">
        <f t="shared" si="10"/>
        <v>0</v>
      </c>
      <c r="N29" s="107">
        <f t="shared" si="11"/>
      </c>
      <c r="O29" s="112"/>
      <c r="P29" s="111"/>
      <c r="Q29" s="114">
        <v>2</v>
      </c>
    </row>
    <row r="30" spans="1:17" ht="24.75" customHeight="1">
      <c r="A30" s="22"/>
      <c r="B30" s="85"/>
      <c r="C30" s="37"/>
      <c r="D30" s="36"/>
      <c r="E30" s="148"/>
      <c r="F30" s="79">
        <f t="shared" si="6"/>
      </c>
      <c r="G30" s="25"/>
      <c r="H30" s="72">
        <f t="shared" si="7"/>
      </c>
      <c r="I30" s="82"/>
      <c r="J30" s="74">
        <f t="shared" si="8"/>
      </c>
      <c r="K30" s="81"/>
      <c r="L30" s="76">
        <f t="shared" si="9"/>
      </c>
      <c r="M30" s="78">
        <f t="shared" si="10"/>
        <v>0</v>
      </c>
      <c r="N30" s="107">
        <f t="shared" si="11"/>
      </c>
      <c r="O30" s="112"/>
      <c r="P30" s="111"/>
      <c r="Q30" s="114">
        <v>3</v>
      </c>
    </row>
    <row r="31" spans="1:17" ht="24.75" customHeight="1">
      <c r="A31" s="22"/>
      <c r="B31" s="85"/>
      <c r="C31" s="38"/>
      <c r="D31" s="36"/>
      <c r="E31" s="148"/>
      <c r="F31" s="79">
        <f t="shared" si="6"/>
      </c>
      <c r="G31" s="25"/>
      <c r="H31" s="72">
        <f t="shared" si="7"/>
      </c>
      <c r="I31" s="82"/>
      <c r="J31" s="74">
        <f t="shared" si="8"/>
      </c>
      <c r="K31" s="81"/>
      <c r="L31" s="76">
        <f t="shared" si="9"/>
      </c>
      <c r="M31" s="78">
        <f t="shared" si="10"/>
        <v>0</v>
      </c>
      <c r="N31" s="107">
        <f t="shared" si="11"/>
      </c>
      <c r="O31" s="112"/>
      <c r="P31" s="110">
        <f>SUM(P28:P30)</f>
        <v>0</v>
      </c>
      <c r="Q31" s="115"/>
    </row>
    <row r="32" spans="1:17" ht="24.75" customHeight="1">
      <c r="A32" s="22"/>
      <c r="B32" s="85"/>
      <c r="C32" s="39"/>
      <c r="D32" s="36"/>
      <c r="E32" s="148"/>
      <c r="F32" s="79">
        <f t="shared" si="6"/>
      </c>
      <c r="G32" s="25"/>
      <c r="H32" s="72">
        <f t="shared" si="7"/>
      </c>
      <c r="I32" s="82"/>
      <c r="J32" s="74">
        <f t="shared" si="8"/>
      </c>
      <c r="K32" s="81"/>
      <c r="L32" s="76">
        <f t="shared" si="9"/>
      </c>
      <c r="M32" s="78">
        <f t="shared" si="10"/>
        <v>0</v>
      </c>
      <c r="N32" s="107">
        <f t="shared" si="11"/>
      </c>
      <c r="O32" s="112"/>
      <c r="P32" s="111"/>
      <c r="Q32" s="115"/>
    </row>
    <row r="33" spans="1:17" ht="24.75" customHeight="1" thickBot="1">
      <c r="A33" s="22"/>
      <c r="B33" s="85"/>
      <c r="C33" s="39"/>
      <c r="D33" s="36"/>
      <c r="E33" s="147"/>
      <c r="F33" s="70">
        <f t="shared" si="6"/>
      </c>
      <c r="G33" s="25"/>
      <c r="H33" s="72">
        <f t="shared" si="7"/>
      </c>
      <c r="I33" s="82"/>
      <c r="J33" s="74">
        <f t="shared" si="8"/>
      </c>
      <c r="K33" s="25"/>
      <c r="L33" s="76">
        <f t="shared" si="9"/>
      </c>
      <c r="M33" s="78">
        <f t="shared" si="10"/>
        <v>0</v>
      </c>
      <c r="N33" s="107">
        <f t="shared" si="11"/>
      </c>
      <c r="O33" s="116"/>
      <c r="P33" s="117"/>
      <c r="Q33" s="118"/>
    </row>
    <row r="34" spans="1:15" ht="24.75" customHeight="1">
      <c r="A34" s="22"/>
      <c r="B34" s="85"/>
      <c r="C34" s="39"/>
      <c r="D34" s="36"/>
      <c r="E34" s="147"/>
      <c r="F34" s="70">
        <f t="shared" si="6"/>
      </c>
      <c r="G34" s="25"/>
      <c r="H34" s="72">
        <f t="shared" si="7"/>
      </c>
      <c r="I34" s="82"/>
      <c r="J34" s="74">
        <f t="shared" si="8"/>
      </c>
      <c r="K34" s="25"/>
      <c r="L34" s="76">
        <f t="shared" si="9"/>
      </c>
      <c r="M34" s="78">
        <f t="shared" si="10"/>
        <v>0</v>
      </c>
      <c r="N34" s="31">
        <f t="shared" si="11"/>
      </c>
      <c r="O34" s="106"/>
    </row>
    <row r="35" spans="1:15" ht="24.75" customHeight="1">
      <c r="A35" s="22"/>
      <c r="B35" s="85"/>
      <c r="C35" s="39"/>
      <c r="D35" s="36"/>
      <c r="E35" s="147"/>
      <c r="F35" s="70">
        <f t="shared" si="6"/>
      </c>
      <c r="G35" s="25"/>
      <c r="H35" s="72">
        <f t="shared" si="7"/>
      </c>
      <c r="I35" s="82"/>
      <c r="J35" s="74">
        <f t="shared" si="8"/>
      </c>
      <c r="K35" s="25"/>
      <c r="L35" s="76">
        <f t="shared" si="9"/>
      </c>
      <c r="M35" s="78">
        <f t="shared" si="10"/>
        <v>0</v>
      </c>
      <c r="N35" s="31">
        <f t="shared" si="11"/>
      </c>
      <c r="O35" s="106"/>
    </row>
    <row r="36" spans="1:15" ht="24.75" customHeight="1">
      <c r="A36" s="22"/>
      <c r="B36" s="85"/>
      <c r="C36" s="39"/>
      <c r="D36" s="36"/>
      <c r="E36" s="147"/>
      <c r="F36" s="70">
        <f t="shared" si="6"/>
      </c>
      <c r="G36" s="25"/>
      <c r="H36" s="72">
        <f t="shared" si="7"/>
      </c>
      <c r="I36" s="82"/>
      <c r="J36" s="74">
        <f t="shared" si="8"/>
      </c>
      <c r="K36" s="25"/>
      <c r="L36" s="76">
        <f t="shared" si="9"/>
      </c>
      <c r="M36" s="78">
        <f t="shared" si="10"/>
        <v>0</v>
      </c>
      <c r="N36" s="31">
        <f t="shared" si="11"/>
      </c>
      <c r="O36" s="106"/>
    </row>
    <row r="37" spans="1:15" ht="24.75" customHeight="1">
      <c r="A37" s="22"/>
      <c r="B37" s="85"/>
      <c r="C37" s="39"/>
      <c r="D37" s="36"/>
      <c r="E37" s="23"/>
      <c r="F37" s="70">
        <f t="shared" si="6"/>
      </c>
      <c r="G37" s="25"/>
      <c r="H37" s="72">
        <f t="shared" si="7"/>
      </c>
      <c r="I37" s="82"/>
      <c r="J37" s="74">
        <f t="shared" si="8"/>
      </c>
      <c r="K37" s="25"/>
      <c r="L37" s="76">
        <f t="shared" si="9"/>
      </c>
      <c r="M37" s="78">
        <f t="shared" si="10"/>
        <v>0</v>
      </c>
      <c r="N37" s="31">
        <f t="shared" si="11"/>
      </c>
      <c r="O37" s="106"/>
    </row>
    <row r="38" spans="1:15" ht="24.75" customHeight="1">
      <c r="A38" s="22"/>
      <c r="B38" s="85"/>
      <c r="C38" s="39"/>
      <c r="D38" s="36"/>
      <c r="E38" s="23"/>
      <c r="F38" s="70">
        <f t="shared" si="6"/>
      </c>
      <c r="G38" s="25"/>
      <c r="H38" s="72">
        <f t="shared" si="7"/>
      </c>
      <c r="I38" s="82"/>
      <c r="J38" s="74">
        <f t="shared" si="8"/>
      </c>
      <c r="K38" s="25"/>
      <c r="L38" s="76">
        <f t="shared" si="9"/>
      </c>
      <c r="M38" s="78">
        <f t="shared" si="10"/>
        <v>0</v>
      </c>
      <c r="N38" s="31">
        <f t="shared" si="11"/>
      </c>
      <c r="O38" s="106"/>
    </row>
    <row r="39" spans="1:15" ht="24.75" customHeight="1">
      <c r="A39" s="22"/>
      <c r="B39" s="85"/>
      <c r="C39" s="40"/>
      <c r="D39" s="36"/>
      <c r="E39" s="23"/>
      <c r="F39" s="70">
        <f t="shared" si="6"/>
      </c>
      <c r="G39" s="25"/>
      <c r="H39" s="72">
        <f t="shared" si="7"/>
      </c>
      <c r="I39" s="82"/>
      <c r="J39" s="74">
        <f t="shared" si="8"/>
      </c>
      <c r="K39" s="25"/>
      <c r="L39" s="76">
        <f t="shared" si="9"/>
      </c>
      <c r="M39" s="78">
        <f t="shared" si="10"/>
        <v>0</v>
      </c>
      <c r="N39" s="31">
        <f t="shared" si="11"/>
      </c>
      <c r="O39" s="106"/>
    </row>
    <row r="40" spans="1:15" ht="24.75" customHeight="1">
      <c r="A40" s="22"/>
      <c r="B40" s="85"/>
      <c r="C40" s="40"/>
      <c r="D40" s="36"/>
      <c r="E40" s="23"/>
      <c r="F40" s="70">
        <f t="shared" si="6"/>
      </c>
      <c r="G40" s="25"/>
      <c r="H40" s="72">
        <f t="shared" si="7"/>
      </c>
      <c r="I40" s="82"/>
      <c r="J40" s="74">
        <f t="shared" si="8"/>
      </c>
      <c r="K40" s="25"/>
      <c r="L40" s="76">
        <f t="shared" si="9"/>
      </c>
      <c r="M40" s="78">
        <f t="shared" si="10"/>
        <v>0</v>
      </c>
      <c r="N40" s="31">
        <f t="shared" si="11"/>
      </c>
      <c r="O40" s="106"/>
    </row>
    <row r="41" spans="1:15" ht="24.75" customHeight="1">
      <c r="A41" s="22"/>
      <c r="B41" s="85"/>
      <c r="C41" s="40"/>
      <c r="D41" s="36"/>
      <c r="E41" s="23"/>
      <c r="F41" s="70">
        <f aca="true" t="shared" si="12" ref="F41:F72">IF(E41&gt;0,RANK(E41,VaultScore)&amp;IF(COUNTIF(VaultScore,E41)&gt;1,"-T"," "),"")</f>
      </c>
      <c r="G41" s="25"/>
      <c r="H41" s="72">
        <f aca="true" t="shared" si="13" ref="H41:H72">IF(G41&gt;0,RANK(G41,BarScore)&amp;IF(COUNTIF(BarScore,G41)&gt;1,"-T"," "),"")</f>
      </c>
      <c r="I41" s="82"/>
      <c r="J41" s="74">
        <f aca="true" t="shared" si="14" ref="J41:J72">IF(I41&gt;0,RANK(I41,BeamScore)&amp;IF(COUNTIF(BeamScore,I41)&gt;1,"-T"," "),"")</f>
      </c>
      <c r="K41" s="25"/>
      <c r="L41" s="76">
        <f aca="true" t="shared" si="15" ref="L41:L72">IF(K41&gt;0,RANK(K41,FloorScore)&amp;IF(COUNTIF(FloorScore,K41)&gt;1,"-T"," "),"")</f>
      </c>
      <c r="M41" s="78">
        <f t="shared" si="10"/>
        <v>0</v>
      </c>
      <c r="N41" s="31">
        <f aca="true" t="shared" si="16" ref="N41:N72">IF(M41&gt;0,RANK(M41,FinalScore)&amp;IF(COUNTIF(FinalScore,M41)&gt;1,"-T"," "),"")</f>
      </c>
      <c r="O41" s="106"/>
    </row>
    <row r="42" spans="1:15" ht="24.75" customHeight="1">
      <c r="A42" s="22"/>
      <c r="B42" s="85"/>
      <c r="C42" s="40"/>
      <c r="D42" s="36"/>
      <c r="E42" s="23"/>
      <c r="F42" s="70">
        <f t="shared" si="12"/>
      </c>
      <c r="G42" s="25"/>
      <c r="H42" s="72">
        <f t="shared" si="13"/>
      </c>
      <c r="I42" s="82"/>
      <c r="J42" s="74">
        <f t="shared" si="14"/>
      </c>
      <c r="K42" s="25"/>
      <c r="L42" s="76">
        <f t="shared" si="15"/>
      </c>
      <c r="M42" s="78">
        <f t="shared" si="10"/>
        <v>0</v>
      </c>
      <c r="N42" s="31">
        <f t="shared" si="16"/>
      </c>
      <c r="O42" s="106"/>
    </row>
    <row r="43" spans="1:15" ht="24.75" customHeight="1">
      <c r="A43" s="22"/>
      <c r="B43" s="85"/>
      <c r="C43" s="41"/>
      <c r="D43" s="36"/>
      <c r="E43" s="23"/>
      <c r="F43" s="70">
        <f t="shared" si="12"/>
      </c>
      <c r="G43" s="25"/>
      <c r="H43" s="72">
        <f t="shared" si="13"/>
      </c>
      <c r="I43" s="82"/>
      <c r="J43" s="74">
        <f t="shared" si="14"/>
      </c>
      <c r="K43" s="25"/>
      <c r="L43" s="76">
        <f t="shared" si="15"/>
      </c>
      <c r="M43" s="78">
        <f t="shared" si="10"/>
        <v>0</v>
      </c>
      <c r="N43" s="31">
        <f t="shared" si="16"/>
      </c>
      <c r="O43" s="106"/>
    </row>
    <row r="44" spans="1:15" ht="24.75" customHeight="1">
      <c r="A44" s="22"/>
      <c r="B44" s="85"/>
      <c r="C44" s="42"/>
      <c r="D44" s="36"/>
      <c r="E44" s="23"/>
      <c r="F44" s="70">
        <f t="shared" si="12"/>
      </c>
      <c r="G44" s="25"/>
      <c r="H44" s="72">
        <f t="shared" si="13"/>
      </c>
      <c r="I44" s="27"/>
      <c r="J44" s="74">
        <f t="shared" si="14"/>
      </c>
      <c r="K44" s="25"/>
      <c r="L44" s="76">
        <f t="shared" si="15"/>
      </c>
      <c r="M44" s="78">
        <f t="shared" si="10"/>
        <v>0</v>
      </c>
      <c r="N44" s="31">
        <f t="shared" si="16"/>
      </c>
      <c r="O44" s="106"/>
    </row>
    <row r="45" spans="1:15" ht="24.75" customHeight="1">
      <c r="A45" s="22"/>
      <c r="B45" s="85"/>
      <c r="C45" s="43"/>
      <c r="D45" s="36"/>
      <c r="E45" s="23"/>
      <c r="F45" s="70">
        <f t="shared" si="12"/>
      </c>
      <c r="G45" s="25"/>
      <c r="H45" s="72">
        <f t="shared" si="13"/>
      </c>
      <c r="I45" s="27"/>
      <c r="J45" s="74">
        <f t="shared" si="14"/>
      </c>
      <c r="K45" s="25"/>
      <c r="L45" s="76">
        <f t="shared" si="15"/>
      </c>
      <c r="M45" s="78">
        <f t="shared" si="10"/>
        <v>0</v>
      </c>
      <c r="N45" s="31">
        <f t="shared" si="16"/>
      </c>
      <c r="O45" s="106"/>
    </row>
    <row r="46" spans="1:15" ht="24.75" customHeight="1">
      <c r="A46" s="22"/>
      <c r="B46" s="85"/>
      <c r="C46" s="43"/>
      <c r="D46" s="36"/>
      <c r="E46" s="23"/>
      <c r="F46" s="70">
        <f t="shared" si="12"/>
      </c>
      <c r="G46" s="25"/>
      <c r="H46" s="72">
        <f t="shared" si="13"/>
      </c>
      <c r="I46" s="27"/>
      <c r="J46" s="74">
        <f t="shared" si="14"/>
      </c>
      <c r="K46" s="25"/>
      <c r="L46" s="76">
        <f t="shared" si="15"/>
      </c>
      <c r="M46" s="78">
        <f t="shared" si="10"/>
        <v>0</v>
      </c>
      <c r="N46" s="31">
        <f t="shared" si="16"/>
      </c>
      <c r="O46" s="106"/>
    </row>
    <row r="47" spans="1:15" ht="24.75" customHeight="1">
      <c r="A47" s="22"/>
      <c r="B47" s="85"/>
      <c r="C47" s="43"/>
      <c r="D47" s="36"/>
      <c r="E47" s="23"/>
      <c r="F47" s="70">
        <f t="shared" si="12"/>
      </c>
      <c r="G47" s="25"/>
      <c r="H47" s="72">
        <f t="shared" si="13"/>
      </c>
      <c r="I47" s="27"/>
      <c r="J47" s="74">
        <f t="shared" si="14"/>
      </c>
      <c r="K47" s="25"/>
      <c r="L47" s="76">
        <f t="shared" si="15"/>
      </c>
      <c r="M47" s="78">
        <f t="shared" si="10"/>
        <v>0</v>
      </c>
      <c r="N47" s="31">
        <f t="shared" si="16"/>
      </c>
      <c r="O47" s="106"/>
    </row>
    <row r="48" spans="1:15" ht="24.75" customHeight="1">
      <c r="A48" s="22"/>
      <c r="B48" s="85"/>
      <c r="C48" s="43"/>
      <c r="D48" s="36"/>
      <c r="E48" s="23"/>
      <c r="F48" s="70">
        <f t="shared" si="12"/>
      </c>
      <c r="G48" s="25"/>
      <c r="H48" s="72">
        <f t="shared" si="13"/>
      </c>
      <c r="I48" s="27"/>
      <c r="J48" s="74">
        <f t="shared" si="14"/>
      </c>
      <c r="K48" s="25"/>
      <c r="L48" s="76">
        <f t="shared" si="15"/>
      </c>
      <c r="M48" s="78">
        <f t="shared" si="10"/>
        <v>0</v>
      </c>
      <c r="N48" s="31">
        <f t="shared" si="16"/>
      </c>
      <c r="O48" s="106"/>
    </row>
    <row r="49" spans="1:15" ht="24.75" customHeight="1">
      <c r="A49" s="22"/>
      <c r="B49" s="85"/>
      <c r="C49" s="43"/>
      <c r="D49" s="36"/>
      <c r="E49" s="23"/>
      <c r="F49" s="70">
        <f t="shared" si="12"/>
      </c>
      <c r="G49" s="25"/>
      <c r="H49" s="72">
        <f t="shared" si="13"/>
      </c>
      <c r="I49" s="27"/>
      <c r="J49" s="74">
        <f t="shared" si="14"/>
      </c>
      <c r="K49" s="25"/>
      <c r="L49" s="76">
        <f t="shared" si="15"/>
      </c>
      <c r="M49" s="78">
        <f t="shared" si="10"/>
        <v>0</v>
      </c>
      <c r="N49" s="31">
        <f t="shared" si="16"/>
      </c>
      <c r="O49" s="106"/>
    </row>
    <row r="50" spans="1:15" ht="24.75" customHeight="1">
      <c r="A50" s="22"/>
      <c r="B50" s="85"/>
      <c r="C50" s="43"/>
      <c r="D50" s="36"/>
      <c r="E50" s="23"/>
      <c r="F50" s="70">
        <f t="shared" si="12"/>
      </c>
      <c r="G50" s="25"/>
      <c r="H50" s="72">
        <f t="shared" si="13"/>
      </c>
      <c r="I50" s="27"/>
      <c r="J50" s="74">
        <f t="shared" si="14"/>
      </c>
      <c r="K50" s="25"/>
      <c r="L50" s="76">
        <f t="shared" si="15"/>
      </c>
      <c r="M50" s="78">
        <f t="shared" si="10"/>
        <v>0</v>
      </c>
      <c r="N50" s="31">
        <f t="shared" si="16"/>
      </c>
      <c r="O50" s="106"/>
    </row>
    <row r="51" spans="1:15" ht="24.75" customHeight="1">
      <c r="A51" s="22"/>
      <c r="B51" s="85"/>
      <c r="C51" s="43"/>
      <c r="D51" s="36"/>
      <c r="E51" s="23"/>
      <c r="F51" s="70">
        <f t="shared" si="12"/>
      </c>
      <c r="G51" s="25"/>
      <c r="H51" s="72">
        <f t="shared" si="13"/>
      </c>
      <c r="I51" s="27"/>
      <c r="J51" s="74">
        <f t="shared" si="14"/>
      </c>
      <c r="K51" s="25"/>
      <c r="L51" s="76">
        <f t="shared" si="15"/>
      </c>
      <c r="M51" s="78">
        <f t="shared" si="10"/>
        <v>0</v>
      </c>
      <c r="N51" s="31">
        <f t="shared" si="16"/>
      </c>
      <c r="O51" s="106"/>
    </row>
    <row r="52" spans="1:15" ht="24.75" customHeight="1">
      <c r="A52" s="22"/>
      <c r="B52" s="85"/>
      <c r="C52" s="43"/>
      <c r="D52" s="36"/>
      <c r="E52" s="23"/>
      <c r="F52" s="70">
        <f t="shared" si="12"/>
      </c>
      <c r="G52" s="25"/>
      <c r="H52" s="72">
        <f t="shared" si="13"/>
      </c>
      <c r="I52" s="27"/>
      <c r="J52" s="74">
        <f t="shared" si="14"/>
      </c>
      <c r="K52" s="25"/>
      <c r="L52" s="76">
        <f t="shared" si="15"/>
      </c>
      <c r="M52" s="78">
        <f t="shared" si="10"/>
        <v>0</v>
      </c>
      <c r="N52" s="31">
        <f t="shared" si="16"/>
      </c>
      <c r="O52" s="106"/>
    </row>
    <row r="53" spans="1:15" ht="24.75" customHeight="1">
      <c r="A53" s="22"/>
      <c r="B53" s="85"/>
      <c r="C53" s="43"/>
      <c r="D53" s="36"/>
      <c r="E53" s="23"/>
      <c r="F53" s="70">
        <f t="shared" si="12"/>
      </c>
      <c r="G53" s="25"/>
      <c r="H53" s="72">
        <f t="shared" si="13"/>
      </c>
      <c r="I53" s="27"/>
      <c r="J53" s="74">
        <f t="shared" si="14"/>
      </c>
      <c r="K53" s="25"/>
      <c r="L53" s="76">
        <f t="shared" si="15"/>
      </c>
      <c r="M53" s="78">
        <f t="shared" si="10"/>
        <v>0</v>
      </c>
      <c r="N53" s="31">
        <f t="shared" si="16"/>
      </c>
      <c r="O53" s="106"/>
    </row>
    <row r="54" spans="1:15" ht="24.75" customHeight="1">
      <c r="A54" s="22"/>
      <c r="B54" s="85"/>
      <c r="C54" s="43"/>
      <c r="D54" s="36"/>
      <c r="E54" s="23"/>
      <c r="F54" s="70">
        <f t="shared" si="12"/>
      </c>
      <c r="G54" s="25"/>
      <c r="H54" s="72">
        <f t="shared" si="13"/>
      </c>
      <c r="I54" s="27"/>
      <c r="J54" s="74">
        <f t="shared" si="14"/>
      </c>
      <c r="K54" s="25"/>
      <c r="L54" s="76">
        <f t="shared" si="15"/>
      </c>
      <c r="M54" s="78">
        <f t="shared" si="10"/>
        <v>0</v>
      </c>
      <c r="N54" s="31">
        <f t="shared" si="16"/>
      </c>
      <c r="O54" s="106"/>
    </row>
    <row r="55" spans="1:15" ht="24.75" customHeight="1">
      <c r="A55" s="22"/>
      <c r="B55" s="85"/>
      <c r="C55" s="43"/>
      <c r="D55" s="36"/>
      <c r="E55" s="23"/>
      <c r="F55" s="70">
        <f t="shared" si="12"/>
      </c>
      <c r="G55" s="25"/>
      <c r="H55" s="72">
        <f t="shared" si="13"/>
      </c>
      <c r="I55" s="27"/>
      <c r="J55" s="74">
        <f t="shared" si="14"/>
      </c>
      <c r="K55" s="25"/>
      <c r="L55" s="76">
        <f t="shared" si="15"/>
      </c>
      <c r="M55" s="78">
        <f t="shared" si="10"/>
        <v>0</v>
      </c>
      <c r="N55" s="31">
        <f t="shared" si="16"/>
      </c>
      <c r="O55" s="106"/>
    </row>
    <row r="56" spans="1:15" ht="24.75" customHeight="1">
      <c r="A56" s="22"/>
      <c r="B56" s="85"/>
      <c r="C56" s="43"/>
      <c r="D56" s="36"/>
      <c r="E56" s="23"/>
      <c r="F56" s="70">
        <f t="shared" si="12"/>
      </c>
      <c r="G56" s="25"/>
      <c r="H56" s="72">
        <f t="shared" si="13"/>
      </c>
      <c r="I56" s="27"/>
      <c r="J56" s="74">
        <f t="shared" si="14"/>
      </c>
      <c r="K56" s="25"/>
      <c r="L56" s="76">
        <f t="shared" si="15"/>
      </c>
      <c r="M56" s="78">
        <f t="shared" si="10"/>
        <v>0</v>
      </c>
      <c r="N56" s="31">
        <f t="shared" si="16"/>
      </c>
      <c r="O56" s="106"/>
    </row>
    <row r="57" spans="1:15" ht="24.75" customHeight="1">
      <c r="A57" s="22"/>
      <c r="B57" s="85"/>
      <c r="C57" s="43"/>
      <c r="D57" s="36"/>
      <c r="E57" s="23"/>
      <c r="F57" s="70">
        <f t="shared" si="12"/>
      </c>
      <c r="G57" s="25"/>
      <c r="H57" s="72">
        <f t="shared" si="13"/>
      </c>
      <c r="I57" s="27"/>
      <c r="J57" s="74">
        <f t="shared" si="14"/>
      </c>
      <c r="K57" s="25"/>
      <c r="L57" s="76">
        <f t="shared" si="15"/>
      </c>
      <c r="M57" s="78">
        <f t="shared" si="10"/>
        <v>0</v>
      </c>
      <c r="N57" s="31">
        <f t="shared" si="16"/>
      </c>
      <c r="O57" s="106"/>
    </row>
    <row r="58" spans="1:15" ht="24.75" customHeight="1">
      <c r="A58" s="22"/>
      <c r="B58" s="85"/>
      <c r="C58" s="44"/>
      <c r="D58" s="36"/>
      <c r="E58" s="23"/>
      <c r="F58" s="70">
        <f t="shared" si="12"/>
      </c>
      <c r="G58" s="25"/>
      <c r="H58" s="72">
        <f t="shared" si="13"/>
      </c>
      <c r="I58" s="27"/>
      <c r="J58" s="74">
        <f t="shared" si="14"/>
      </c>
      <c r="K58" s="25"/>
      <c r="L58" s="76">
        <f t="shared" si="15"/>
      </c>
      <c r="M58" s="78">
        <f t="shared" si="10"/>
        <v>0</v>
      </c>
      <c r="N58" s="31">
        <f t="shared" si="16"/>
      </c>
      <c r="O58" s="106"/>
    </row>
    <row r="59" spans="1:15" ht="24.75" customHeight="1">
      <c r="A59" s="22"/>
      <c r="B59" s="85"/>
      <c r="C59" s="37"/>
      <c r="D59" s="36"/>
      <c r="E59" s="23"/>
      <c r="F59" s="70">
        <f t="shared" si="12"/>
      </c>
      <c r="G59" s="25"/>
      <c r="H59" s="72">
        <f t="shared" si="13"/>
      </c>
      <c r="I59" s="27"/>
      <c r="J59" s="74">
        <f t="shared" si="14"/>
      </c>
      <c r="K59" s="25"/>
      <c r="L59" s="76">
        <f t="shared" si="15"/>
      </c>
      <c r="M59" s="78">
        <f t="shared" si="10"/>
        <v>0</v>
      </c>
      <c r="N59" s="31">
        <f t="shared" si="16"/>
      </c>
      <c r="O59" s="106"/>
    </row>
    <row r="60" spans="1:15" ht="24.75" customHeight="1">
      <c r="A60" s="22"/>
      <c r="B60" s="85"/>
      <c r="C60" s="45"/>
      <c r="D60" s="36"/>
      <c r="E60" s="23"/>
      <c r="F60" s="70">
        <f t="shared" si="12"/>
      </c>
      <c r="G60" s="25"/>
      <c r="H60" s="72">
        <f t="shared" si="13"/>
      </c>
      <c r="I60" s="27"/>
      <c r="J60" s="74">
        <f t="shared" si="14"/>
      </c>
      <c r="K60" s="25"/>
      <c r="L60" s="76">
        <f t="shared" si="15"/>
      </c>
      <c r="M60" s="78">
        <f t="shared" si="10"/>
        <v>0</v>
      </c>
      <c r="N60" s="31">
        <f t="shared" si="16"/>
      </c>
      <c r="O60" s="106"/>
    </row>
    <row r="61" spans="1:15" ht="24.75" customHeight="1">
      <c r="A61" s="22"/>
      <c r="B61" s="85"/>
      <c r="C61" s="45"/>
      <c r="D61" s="36"/>
      <c r="E61" s="23"/>
      <c r="F61" s="70">
        <f t="shared" si="12"/>
      </c>
      <c r="G61" s="25"/>
      <c r="H61" s="72">
        <f t="shared" si="13"/>
      </c>
      <c r="I61" s="27"/>
      <c r="J61" s="74">
        <f t="shared" si="14"/>
      </c>
      <c r="K61" s="25"/>
      <c r="L61" s="76">
        <f t="shared" si="15"/>
      </c>
      <c r="M61" s="78">
        <f t="shared" si="10"/>
        <v>0</v>
      </c>
      <c r="N61" s="31">
        <f t="shared" si="16"/>
      </c>
      <c r="O61" s="106"/>
    </row>
    <row r="62" spans="1:15" ht="24.75" customHeight="1">
      <c r="A62" s="22"/>
      <c r="B62" s="85"/>
      <c r="C62" s="45"/>
      <c r="D62" s="36"/>
      <c r="E62" s="23"/>
      <c r="F62" s="70">
        <f t="shared" si="12"/>
      </c>
      <c r="G62" s="25"/>
      <c r="H62" s="72">
        <f t="shared" si="13"/>
      </c>
      <c r="I62" s="27"/>
      <c r="J62" s="74">
        <f t="shared" si="14"/>
      </c>
      <c r="K62" s="25"/>
      <c r="L62" s="76">
        <f t="shared" si="15"/>
      </c>
      <c r="M62" s="78">
        <f t="shared" si="10"/>
        <v>0</v>
      </c>
      <c r="N62" s="31">
        <f t="shared" si="16"/>
      </c>
      <c r="O62" s="106"/>
    </row>
    <row r="63" spans="1:15" ht="24.75" customHeight="1">
      <c r="A63" s="22"/>
      <c r="B63" s="85"/>
      <c r="C63" s="45"/>
      <c r="D63" s="36"/>
      <c r="E63" s="23"/>
      <c r="F63" s="70">
        <f t="shared" si="12"/>
      </c>
      <c r="G63" s="25"/>
      <c r="H63" s="72">
        <f t="shared" si="13"/>
      </c>
      <c r="I63" s="27"/>
      <c r="J63" s="74">
        <f t="shared" si="14"/>
      </c>
      <c r="K63" s="25"/>
      <c r="L63" s="76">
        <f t="shared" si="15"/>
      </c>
      <c r="M63" s="78">
        <f t="shared" si="10"/>
        <v>0</v>
      </c>
      <c r="N63" s="31">
        <f t="shared" si="16"/>
      </c>
      <c r="O63" s="106"/>
    </row>
    <row r="64" spans="1:15" ht="24.75" customHeight="1">
      <c r="A64" s="22"/>
      <c r="B64" s="85"/>
      <c r="C64" s="45"/>
      <c r="D64" s="36"/>
      <c r="E64" s="23"/>
      <c r="F64" s="70">
        <f t="shared" si="12"/>
      </c>
      <c r="G64" s="25"/>
      <c r="H64" s="72">
        <f t="shared" si="13"/>
      </c>
      <c r="I64" s="27"/>
      <c r="J64" s="74">
        <f t="shared" si="14"/>
      </c>
      <c r="K64" s="25"/>
      <c r="L64" s="76">
        <f t="shared" si="15"/>
      </c>
      <c r="M64" s="78">
        <f t="shared" si="10"/>
        <v>0</v>
      </c>
      <c r="N64" s="31">
        <f t="shared" si="16"/>
      </c>
      <c r="O64" s="106"/>
    </row>
    <row r="65" spans="1:15" ht="24.75" customHeight="1">
      <c r="A65" s="22"/>
      <c r="B65" s="85"/>
      <c r="C65" s="45"/>
      <c r="D65" s="36"/>
      <c r="E65" s="23"/>
      <c r="F65" s="70">
        <f t="shared" si="12"/>
      </c>
      <c r="G65" s="25"/>
      <c r="H65" s="72">
        <f t="shared" si="13"/>
      </c>
      <c r="I65" s="27"/>
      <c r="J65" s="74">
        <f t="shared" si="14"/>
      </c>
      <c r="K65" s="25"/>
      <c r="L65" s="76">
        <f t="shared" si="15"/>
      </c>
      <c r="M65" s="78">
        <f t="shared" si="10"/>
        <v>0</v>
      </c>
      <c r="N65" s="31">
        <f t="shared" si="16"/>
      </c>
      <c r="O65" s="106"/>
    </row>
    <row r="66" spans="1:15" ht="24.75" customHeight="1">
      <c r="A66" s="22"/>
      <c r="B66" s="85"/>
      <c r="C66" s="45"/>
      <c r="D66" s="36"/>
      <c r="E66" s="23"/>
      <c r="F66" s="70">
        <f t="shared" si="12"/>
      </c>
      <c r="G66" s="25"/>
      <c r="H66" s="72">
        <f t="shared" si="13"/>
      </c>
      <c r="I66" s="27"/>
      <c r="J66" s="74">
        <f t="shared" si="14"/>
      </c>
      <c r="K66" s="25"/>
      <c r="L66" s="76">
        <f t="shared" si="15"/>
      </c>
      <c r="M66" s="78">
        <f t="shared" si="10"/>
        <v>0</v>
      </c>
      <c r="N66" s="31">
        <f t="shared" si="16"/>
      </c>
      <c r="O66" s="106"/>
    </row>
    <row r="67" spans="1:15" ht="24.75" customHeight="1">
      <c r="A67" s="22"/>
      <c r="B67" s="85"/>
      <c r="C67" s="45"/>
      <c r="D67" s="36"/>
      <c r="E67" s="23"/>
      <c r="F67" s="70">
        <f t="shared" si="12"/>
      </c>
      <c r="G67" s="25"/>
      <c r="H67" s="72">
        <f t="shared" si="13"/>
      </c>
      <c r="I67" s="27"/>
      <c r="J67" s="74">
        <f t="shared" si="14"/>
      </c>
      <c r="K67" s="25"/>
      <c r="L67" s="76">
        <f t="shared" si="15"/>
      </c>
      <c r="M67" s="78">
        <f t="shared" si="10"/>
        <v>0</v>
      </c>
      <c r="N67" s="31">
        <f t="shared" si="16"/>
      </c>
      <c r="O67" s="106"/>
    </row>
    <row r="68" spans="1:15" ht="24.75" customHeight="1">
      <c r="A68" s="22"/>
      <c r="B68" s="85"/>
      <c r="C68" s="45"/>
      <c r="D68" s="36"/>
      <c r="E68" s="23"/>
      <c r="F68" s="70">
        <f t="shared" si="12"/>
      </c>
      <c r="G68" s="25"/>
      <c r="H68" s="72">
        <f t="shared" si="13"/>
      </c>
      <c r="I68" s="27"/>
      <c r="J68" s="74">
        <f t="shared" si="14"/>
      </c>
      <c r="K68" s="25"/>
      <c r="L68" s="76">
        <f t="shared" si="15"/>
      </c>
      <c r="M68" s="78">
        <f t="shared" si="10"/>
        <v>0</v>
      </c>
      <c r="N68" s="31">
        <f t="shared" si="16"/>
      </c>
      <c r="O68" s="106"/>
    </row>
    <row r="69" spans="1:15" ht="24.75" customHeight="1">
      <c r="A69" s="22"/>
      <c r="B69" s="85"/>
      <c r="C69" s="45"/>
      <c r="D69" s="36"/>
      <c r="E69" s="23"/>
      <c r="F69" s="70">
        <f t="shared" si="12"/>
      </c>
      <c r="G69" s="25"/>
      <c r="H69" s="72">
        <f t="shared" si="13"/>
      </c>
      <c r="I69" s="27"/>
      <c r="J69" s="74">
        <f t="shared" si="14"/>
      </c>
      <c r="K69" s="25"/>
      <c r="L69" s="76">
        <f t="shared" si="15"/>
      </c>
      <c r="M69" s="78">
        <f t="shared" si="10"/>
        <v>0</v>
      </c>
      <c r="N69" s="31">
        <f t="shared" si="16"/>
      </c>
      <c r="O69" s="106"/>
    </row>
    <row r="70" spans="1:15" ht="24.75" customHeight="1">
      <c r="A70" s="22"/>
      <c r="B70" s="85"/>
      <c r="C70" s="46"/>
      <c r="D70" s="36"/>
      <c r="E70" s="23"/>
      <c r="F70" s="70">
        <f t="shared" si="12"/>
      </c>
      <c r="G70" s="25"/>
      <c r="H70" s="72">
        <f t="shared" si="13"/>
      </c>
      <c r="I70" s="27"/>
      <c r="J70" s="74">
        <f t="shared" si="14"/>
      </c>
      <c r="K70" s="25"/>
      <c r="L70" s="76">
        <f t="shared" si="15"/>
      </c>
      <c r="M70" s="78">
        <f t="shared" si="10"/>
        <v>0</v>
      </c>
      <c r="N70" s="31">
        <f t="shared" si="16"/>
      </c>
      <c r="O70" s="106"/>
    </row>
    <row r="71" spans="1:15" ht="24.75" customHeight="1">
      <c r="A71" s="22"/>
      <c r="B71" s="85"/>
      <c r="C71" s="47"/>
      <c r="D71" s="36"/>
      <c r="E71" s="23"/>
      <c r="F71" s="70">
        <f t="shared" si="12"/>
      </c>
      <c r="G71" s="25"/>
      <c r="H71" s="72">
        <f t="shared" si="13"/>
      </c>
      <c r="I71" s="27"/>
      <c r="J71" s="74">
        <f t="shared" si="14"/>
      </c>
      <c r="K71" s="25"/>
      <c r="L71" s="76">
        <f t="shared" si="15"/>
      </c>
      <c r="M71" s="78">
        <f t="shared" si="10"/>
        <v>0</v>
      </c>
      <c r="N71" s="31">
        <f t="shared" si="16"/>
      </c>
      <c r="O71" s="106"/>
    </row>
    <row r="72" spans="1:15" ht="24.75" customHeight="1">
      <c r="A72" s="22"/>
      <c r="B72" s="85"/>
      <c r="C72" s="47"/>
      <c r="D72" s="36"/>
      <c r="E72" s="23"/>
      <c r="F72" s="70">
        <f t="shared" si="12"/>
      </c>
      <c r="G72" s="25"/>
      <c r="H72" s="72">
        <f t="shared" si="13"/>
      </c>
      <c r="I72" s="27"/>
      <c r="J72" s="74">
        <f t="shared" si="14"/>
      </c>
      <c r="K72" s="25"/>
      <c r="L72" s="76">
        <f t="shared" si="15"/>
      </c>
      <c r="M72" s="78">
        <f t="shared" si="10"/>
        <v>0</v>
      </c>
      <c r="N72" s="31">
        <f t="shared" si="16"/>
      </c>
      <c r="O72" s="106"/>
    </row>
    <row r="73" spans="1:15" ht="24.75" customHeight="1">
      <c r="A73" s="22"/>
      <c r="B73" s="85"/>
      <c r="C73" s="47"/>
      <c r="D73" s="36"/>
      <c r="E73" s="23"/>
      <c r="F73" s="70">
        <f aca="true" t="shared" si="17" ref="F73:F104">IF(E73&gt;0,RANK(E73,VaultScore)&amp;IF(COUNTIF(VaultScore,E73)&gt;1,"-T"," "),"")</f>
      </c>
      <c r="G73" s="25"/>
      <c r="H73" s="72">
        <f aca="true" t="shared" si="18" ref="H73:H104">IF(G73&gt;0,RANK(G73,BarScore)&amp;IF(COUNTIF(BarScore,G73)&gt;1,"-T"," "),"")</f>
      </c>
      <c r="I73" s="27"/>
      <c r="J73" s="74">
        <f aca="true" t="shared" si="19" ref="J73:J104">IF(I73&gt;0,RANK(I73,BeamScore)&amp;IF(COUNTIF(BeamScore,I73)&gt;1,"-T"," "),"")</f>
      </c>
      <c r="K73" s="25"/>
      <c r="L73" s="76">
        <f aca="true" t="shared" si="20" ref="L73:L104">IF(K73&gt;0,RANK(K73,FloorScore)&amp;IF(COUNTIF(FloorScore,K73)&gt;1,"-T"," "),"")</f>
      </c>
      <c r="M73" s="78">
        <f aca="true" t="shared" si="21" ref="M73:M136">(+E73*100+G73*100+I73*100+K73*100)/100</f>
        <v>0</v>
      </c>
      <c r="N73" s="31">
        <f aca="true" t="shared" si="22" ref="N73:N104">IF(M73&gt;0,RANK(M73,FinalScore)&amp;IF(COUNTIF(FinalScore,M73)&gt;1,"-T"," "),"")</f>
      </c>
      <c r="O73" s="106"/>
    </row>
    <row r="74" spans="1:15" ht="24.75" customHeight="1">
      <c r="A74" s="22"/>
      <c r="B74" s="85"/>
      <c r="C74" s="47"/>
      <c r="D74" s="36"/>
      <c r="E74" s="23"/>
      <c r="F74" s="70">
        <f t="shared" si="17"/>
      </c>
      <c r="G74" s="25"/>
      <c r="H74" s="26">
        <f t="shared" si="18"/>
      </c>
      <c r="I74" s="27"/>
      <c r="J74" s="74">
        <f t="shared" si="19"/>
      </c>
      <c r="K74" s="25"/>
      <c r="L74" s="76">
        <f t="shared" si="20"/>
      </c>
      <c r="M74" s="78">
        <f t="shared" si="21"/>
        <v>0</v>
      </c>
      <c r="N74" s="31">
        <f t="shared" si="22"/>
      </c>
      <c r="O74" s="106"/>
    </row>
    <row r="75" spans="1:15" ht="24.75" customHeight="1">
      <c r="A75" s="22"/>
      <c r="B75" s="85"/>
      <c r="C75" s="47"/>
      <c r="D75" s="36"/>
      <c r="E75" s="23"/>
      <c r="F75" s="70">
        <f t="shared" si="17"/>
      </c>
      <c r="G75" s="25"/>
      <c r="H75" s="26">
        <f t="shared" si="18"/>
      </c>
      <c r="I75" s="27"/>
      <c r="J75" s="74">
        <f t="shared" si="19"/>
      </c>
      <c r="K75" s="25"/>
      <c r="L75" s="76">
        <f t="shared" si="20"/>
      </c>
      <c r="M75" s="78">
        <f t="shared" si="21"/>
        <v>0</v>
      </c>
      <c r="N75" s="31">
        <f t="shared" si="22"/>
      </c>
      <c r="O75" s="106"/>
    </row>
    <row r="76" spans="1:16" s="6" customFormat="1" ht="24.75" customHeight="1">
      <c r="A76" s="22"/>
      <c r="B76" s="85"/>
      <c r="C76" s="47"/>
      <c r="D76" s="36"/>
      <c r="E76" s="23"/>
      <c r="F76" s="70">
        <f t="shared" si="17"/>
      </c>
      <c r="G76" s="25"/>
      <c r="H76" s="26">
        <f t="shared" si="18"/>
      </c>
      <c r="I76" s="27"/>
      <c r="J76" s="74">
        <f t="shared" si="19"/>
      </c>
      <c r="K76" s="25"/>
      <c r="L76" s="76">
        <f t="shared" si="20"/>
      </c>
      <c r="M76" s="78">
        <f t="shared" si="21"/>
        <v>0</v>
      </c>
      <c r="N76" s="31">
        <f t="shared" si="22"/>
      </c>
      <c r="O76" s="106"/>
      <c r="P76" s="104"/>
    </row>
    <row r="77" spans="1:16" s="6" customFormat="1" ht="24.75" customHeight="1">
      <c r="A77" s="22"/>
      <c r="B77" s="85"/>
      <c r="C77" s="47"/>
      <c r="D77" s="36"/>
      <c r="E77" s="23"/>
      <c r="F77" s="70">
        <f t="shared" si="17"/>
      </c>
      <c r="G77" s="25"/>
      <c r="H77" s="26">
        <f t="shared" si="18"/>
      </c>
      <c r="I77" s="27"/>
      <c r="J77" s="74">
        <f t="shared" si="19"/>
      </c>
      <c r="K77" s="25"/>
      <c r="L77" s="76">
        <f t="shared" si="20"/>
      </c>
      <c r="M77" s="78">
        <f t="shared" si="21"/>
        <v>0</v>
      </c>
      <c r="N77" s="31">
        <f t="shared" si="22"/>
      </c>
      <c r="O77" s="106"/>
      <c r="P77" s="104"/>
    </row>
    <row r="78" spans="1:16" s="6" customFormat="1" ht="24.75" customHeight="1">
      <c r="A78" s="22"/>
      <c r="B78" s="85"/>
      <c r="C78" s="47"/>
      <c r="D78" s="36"/>
      <c r="E78" s="23"/>
      <c r="F78" s="70">
        <f t="shared" si="17"/>
      </c>
      <c r="G78" s="25"/>
      <c r="H78" s="26">
        <f t="shared" si="18"/>
      </c>
      <c r="I78" s="27"/>
      <c r="J78" s="74">
        <f t="shared" si="19"/>
      </c>
      <c r="K78" s="25"/>
      <c r="L78" s="76">
        <f t="shared" si="20"/>
      </c>
      <c r="M78" s="78">
        <f t="shared" si="21"/>
        <v>0</v>
      </c>
      <c r="N78" s="31">
        <f t="shared" si="22"/>
      </c>
      <c r="O78" s="106"/>
      <c r="P78" s="104"/>
    </row>
    <row r="79" spans="1:16" s="6" customFormat="1" ht="24.75" customHeight="1">
      <c r="A79" s="22"/>
      <c r="B79" s="85"/>
      <c r="C79" s="47"/>
      <c r="D79" s="36"/>
      <c r="E79" s="23"/>
      <c r="F79" s="70">
        <f t="shared" si="17"/>
      </c>
      <c r="G79" s="25"/>
      <c r="H79" s="26">
        <f t="shared" si="18"/>
      </c>
      <c r="I79" s="27"/>
      <c r="J79" s="74">
        <f t="shared" si="19"/>
      </c>
      <c r="K79" s="25"/>
      <c r="L79" s="76">
        <f t="shared" si="20"/>
      </c>
      <c r="M79" s="78">
        <f t="shared" si="21"/>
        <v>0</v>
      </c>
      <c r="N79" s="31">
        <f t="shared" si="22"/>
      </c>
      <c r="O79" s="106"/>
      <c r="P79" s="104"/>
    </row>
    <row r="80" spans="1:16" s="6" customFormat="1" ht="24.75" customHeight="1">
      <c r="A80" s="22"/>
      <c r="B80" s="85"/>
      <c r="C80" s="47"/>
      <c r="D80" s="36"/>
      <c r="E80" s="88"/>
      <c r="F80" s="89">
        <f t="shared" si="17"/>
      </c>
      <c r="G80" s="90"/>
      <c r="H80" s="91">
        <f t="shared" si="18"/>
      </c>
      <c r="I80" s="92"/>
      <c r="J80" s="93">
        <f t="shared" si="19"/>
      </c>
      <c r="K80" s="90"/>
      <c r="L80" s="94">
        <f t="shared" si="20"/>
      </c>
      <c r="M80" s="95">
        <f t="shared" si="21"/>
        <v>0</v>
      </c>
      <c r="N80" s="96">
        <f t="shared" si="22"/>
      </c>
      <c r="O80" s="106"/>
      <c r="P80" s="104"/>
    </row>
    <row r="81" spans="1:16" s="6" customFormat="1" ht="24.75" customHeight="1">
      <c r="A81" s="22"/>
      <c r="B81" s="85"/>
      <c r="C81" s="47"/>
      <c r="D81" s="36"/>
      <c r="E81" s="23"/>
      <c r="F81" s="70">
        <f t="shared" si="17"/>
      </c>
      <c r="G81" s="25"/>
      <c r="H81" s="26">
        <f t="shared" si="18"/>
      </c>
      <c r="I81" s="27"/>
      <c r="J81" s="74">
        <f t="shared" si="19"/>
      </c>
      <c r="K81" s="25"/>
      <c r="L81" s="76">
        <f t="shared" si="20"/>
      </c>
      <c r="M81" s="78">
        <f t="shared" si="21"/>
        <v>0</v>
      </c>
      <c r="N81" s="31">
        <f t="shared" si="22"/>
      </c>
      <c r="O81" s="106"/>
      <c r="P81" s="104"/>
    </row>
    <row r="82" spans="1:16" s="6" customFormat="1" ht="24.75" customHeight="1">
      <c r="A82" s="22"/>
      <c r="B82" s="85"/>
      <c r="C82" s="47"/>
      <c r="D82" s="36"/>
      <c r="E82" s="23"/>
      <c r="F82" s="70">
        <f t="shared" si="17"/>
      </c>
      <c r="G82" s="25"/>
      <c r="H82" s="26">
        <f t="shared" si="18"/>
      </c>
      <c r="I82" s="27"/>
      <c r="J82" s="74">
        <f t="shared" si="19"/>
      </c>
      <c r="K82" s="25"/>
      <c r="L82" s="76">
        <f t="shared" si="20"/>
      </c>
      <c r="M82" s="78">
        <f t="shared" si="21"/>
        <v>0</v>
      </c>
      <c r="N82" s="31">
        <f t="shared" si="22"/>
      </c>
      <c r="O82" s="106"/>
      <c r="P82" s="104"/>
    </row>
    <row r="83" spans="1:16" s="6" customFormat="1" ht="24.75" customHeight="1">
      <c r="A83" s="22"/>
      <c r="B83" s="85"/>
      <c r="C83" s="47"/>
      <c r="D83" s="36"/>
      <c r="E83" s="23"/>
      <c r="F83" s="70">
        <f t="shared" si="17"/>
      </c>
      <c r="G83" s="25"/>
      <c r="H83" s="26">
        <f t="shared" si="18"/>
      </c>
      <c r="I83" s="27"/>
      <c r="J83" s="74">
        <f t="shared" si="19"/>
      </c>
      <c r="K83" s="25"/>
      <c r="L83" s="76">
        <f t="shared" si="20"/>
      </c>
      <c r="M83" s="78">
        <f t="shared" si="21"/>
        <v>0</v>
      </c>
      <c r="N83" s="31">
        <f t="shared" si="22"/>
      </c>
      <c r="O83" s="106"/>
      <c r="P83" s="104"/>
    </row>
    <row r="84" spans="1:16" s="6" customFormat="1" ht="24.75" customHeight="1">
      <c r="A84" s="22"/>
      <c r="B84" s="85"/>
      <c r="C84" s="47"/>
      <c r="D84" s="36"/>
      <c r="E84" s="23"/>
      <c r="F84" s="70">
        <f t="shared" si="17"/>
      </c>
      <c r="G84" s="25"/>
      <c r="H84" s="26">
        <f t="shared" si="18"/>
      </c>
      <c r="I84" s="27"/>
      <c r="J84" s="74">
        <f t="shared" si="19"/>
      </c>
      <c r="K84" s="25"/>
      <c r="L84" s="76">
        <f t="shared" si="20"/>
      </c>
      <c r="M84" s="78">
        <f t="shared" si="21"/>
        <v>0</v>
      </c>
      <c r="N84" s="31">
        <f t="shared" si="22"/>
      </c>
      <c r="O84" s="106"/>
      <c r="P84" s="104"/>
    </row>
    <row r="85" spans="1:16" s="6" customFormat="1" ht="24.75" customHeight="1">
      <c r="A85" s="22"/>
      <c r="B85" s="85"/>
      <c r="C85" s="48"/>
      <c r="D85" s="36"/>
      <c r="E85" s="23"/>
      <c r="F85" s="70">
        <f t="shared" si="17"/>
      </c>
      <c r="G85" s="25"/>
      <c r="H85" s="26">
        <f t="shared" si="18"/>
      </c>
      <c r="I85" s="27"/>
      <c r="J85" s="74">
        <f t="shared" si="19"/>
      </c>
      <c r="K85" s="25"/>
      <c r="L85" s="76">
        <f t="shared" si="20"/>
      </c>
      <c r="M85" s="78">
        <f t="shared" si="21"/>
        <v>0</v>
      </c>
      <c r="N85" s="31">
        <f t="shared" si="22"/>
      </c>
      <c r="O85" s="106"/>
      <c r="P85" s="104"/>
    </row>
    <row r="86" spans="1:15" ht="24.75" customHeight="1">
      <c r="A86" s="22"/>
      <c r="B86" s="85"/>
      <c r="C86" s="47"/>
      <c r="D86" s="36"/>
      <c r="E86" s="23"/>
      <c r="F86" s="70">
        <f t="shared" si="17"/>
      </c>
      <c r="G86" s="25"/>
      <c r="H86" s="26">
        <f t="shared" si="18"/>
      </c>
      <c r="I86" s="27"/>
      <c r="J86" s="74">
        <f t="shared" si="19"/>
      </c>
      <c r="K86" s="25"/>
      <c r="L86" s="76">
        <f t="shared" si="20"/>
      </c>
      <c r="M86" s="78">
        <f t="shared" si="21"/>
        <v>0</v>
      </c>
      <c r="N86" s="31">
        <f t="shared" si="22"/>
      </c>
      <c r="O86" s="106"/>
    </row>
    <row r="87" spans="1:15" ht="24.75" customHeight="1">
      <c r="A87" s="22">
        <v>95</v>
      </c>
      <c r="B87" s="85"/>
      <c r="C87" s="47"/>
      <c r="D87" s="36"/>
      <c r="E87" s="23"/>
      <c r="F87" s="70">
        <f t="shared" si="17"/>
      </c>
      <c r="G87" s="25"/>
      <c r="H87" s="26">
        <f t="shared" si="18"/>
      </c>
      <c r="I87" s="27"/>
      <c r="J87" s="74">
        <f t="shared" si="19"/>
      </c>
      <c r="K87" s="25"/>
      <c r="L87" s="76">
        <f t="shared" si="20"/>
      </c>
      <c r="M87" s="78">
        <f t="shared" si="21"/>
        <v>0</v>
      </c>
      <c r="N87" s="31">
        <f t="shared" si="22"/>
      </c>
      <c r="O87" s="106"/>
    </row>
    <row r="88" spans="1:15" ht="24.75" customHeight="1">
      <c r="A88" s="22">
        <v>96</v>
      </c>
      <c r="B88" s="85"/>
      <c r="C88" s="47"/>
      <c r="D88" s="36"/>
      <c r="E88" s="23"/>
      <c r="F88" s="70">
        <f t="shared" si="17"/>
      </c>
      <c r="G88" s="25"/>
      <c r="H88" s="26">
        <f t="shared" si="18"/>
      </c>
      <c r="I88" s="27"/>
      <c r="J88" s="74">
        <f t="shared" si="19"/>
      </c>
      <c r="K88" s="25"/>
      <c r="L88" s="76">
        <f t="shared" si="20"/>
      </c>
      <c r="M88" s="78">
        <f t="shared" si="21"/>
        <v>0</v>
      </c>
      <c r="N88" s="31">
        <f t="shared" si="22"/>
      </c>
      <c r="O88" s="106"/>
    </row>
    <row r="89" spans="1:15" ht="24.75" customHeight="1">
      <c r="A89" s="22">
        <v>97</v>
      </c>
      <c r="B89" s="85"/>
      <c r="C89" s="47"/>
      <c r="D89" s="36"/>
      <c r="E89" s="23"/>
      <c r="F89" s="70">
        <f t="shared" si="17"/>
      </c>
      <c r="G89" s="25"/>
      <c r="H89" s="26">
        <f t="shared" si="18"/>
      </c>
      <c r="I89" s="27"/>
      <c r="J89" s="74">
        <f t="shared" si="19"/>
      </c>
      <c r="K89" s="25"/>
      <c r="L89" s="76">
        <f t="shared" si="20"/>
      </c>
      <c r="M89" s="78">
        <f t="shared" si="21"/>
        <v>0</v>
      </c>
      <c r="N89" s="31">
        <f t="shared" si="22"/>
      </c>
      <c r="O89" s="106"/>
    </row>
    <row r="90" spans="1:15" ht="24.75" customHeight="1">
      <c r="A90" s="22">
        <v>98</v>
      </c>
      <c r="B90" s="85"/>
      <c r="C90" s="47"/>
      <c r="D90" s="36"/>
      <c r="E90" s="23"/>
      <c r="F90" s="70">
        <f t="shared" si="17"/>
      </c>
      <c r="G90" s="25"/>
      <c r="H90" s="26">
        <f t="shared" si="18"/>
      </c>
      <c r="I90" s="27"/>
      <c r="J90" s="74">
        <f t="shared" si="19"/>
      </c>
      <c r="K90" s="25"/>
      <c r="L90" s="76">
        <f t="shared" si="20"/>
      </c>
      <c r="M90" s="78">
        <f t="shared" si="21"/>
        <v>0</v>
      </c>
      <c r="N90" s="31">
        <f t="shared" si="22"/>
      </c>
      <c r="O90" s="106"/>
    </row>
    <row r="91" spans="1:15" ht="24.75" customHeight="1">
      <c r="A91" s="22">
        <v>99</v>
      </c>
      <c r="B91" s="85"/>
      <c r="C91" s="47"/>
      <c r="D91" s="36"/>
      <c r="E91" s="23"/>
      <c r="F91" s="70">
        <f t="shared" si="17"/>
      </c>
      <c r="G91" s="25"/>
      <c r="H91" s="26">
        <f t="shared" si="18"/>
      </c>
      <c r="I91" s="27"/>
      <c r="J91" s="74">
        <f t="shared" si="19"/>
      </c>
      <c r="K91" s="25"/>
      <c r="L91" s="76">
        <f t="shared" si="20"/>
      </c>
      <c r="M91" s="78">
        <f t="shared" si="21"/>
        <v>0</v>
      </c>
      <c r="N91" s="31">
        <f t="shared" si="22"/>
      </c>
      <c r="O91" s="106"/>
    </row>
    <row r="92" spans="1:15" ht="24.75" customHeight="1">
      <c r="A92" s="22">
        <v>100</v>
      </c>
      <c r="B92" s="85"/>
      <c r="C92" s="47"/>
      <c r="D92" s="36"/>
      <c r="E92" s="23"/>
      <c r="F92" s="24">
        <f t="shared" si="17"/>
      </c>
      <c r="G92" s="25"/>
      <c r="H92" s="26">
        <f t="shared" si="18"/>
      </c>
      <c r="I92" s="27"/>
      <c r="J92" s="74">
        <f t="shared" si="19"/>
      </c>
      <c r="K92" s="25"/>
      <c r="L92" s="76">
        <f t="shared" si="20"/>
      </c>
      <c r="M92" s="78">
        <f t="shared" si="21"/>
        <v>0</v>
      </c>
      <c r="N92" s="31">
        <f t="shared" si="22"/>
      </c>
      <c r="O92" s="106"/>
    </row>
    <row r="93" spans="1:15" ht="24.75" customHeight="1">
      <c r="A93" s="22">
        <v>101</v>
      </c>
      <c r="B93" s="85"/>
      <c r="C93" s="47"/>
      <c r="D93" s="36"/>
      <c r="E93" s="23"/>
      <c r="F93" s="24">
        <f t="shared" si="17"/>
      </c>
      <c r="G93" s="25"/>
      <c r="H93" s="26">
        <f t="shared" si="18"/>
      </c>
      <c r="I93" s="27"/>
      <c r="J93" s="74">
        <f t="shared" si="19"/>
      </c>
      <c r="K93" s="25"/>
      <c r="L93" s="76">
        <f t="shared" si="20"/>
      </c>
      <c r="M93" s="78">
        <f t="shared" si="21"/>
        <v>0</v>
      </c>
      <c r="N93" s="31">
        <f t="shared" si="22"/>
      </c>
      <c r="O93" s="106"/>
    </row>
    <row r="94" spans="1:15" ht="24.75" customHeight="1">
      <c r="A94" s="22">
        <v>102</v>
      </c>
      <c r="B94" s="85"/>
      <c r="C94" s="47"/>
      <c r="D94" s="36"/>
      <c r="E94" s="23"/>
      <c r="F94" s="24">
        <f t="shared" si="17"/>
      </c>
      <c r="G94" s="25"/>
      <c r="H94" s="26">
        <f t="shared" si="18"/>
      </c>
      <c r="I94" s="27"/>
      <c r="J94" s="74">
        <f t="shared" si="19"/>
      </c>
      <c r="K94" s="25"/>
      <c r="L94" s="76">
        <f t="shared" si="20"/>
      </c>
      <c r="M94" s="30">
        <f t="shared" si="21"/>
        <v>0</v>
      </c>
      <c r="N94" s="31">
        <f t="shared" si="22"/>
      </c>
      <c r="O94" s="106"/>
    </row>
    <row r="95" spans="1:15" ht="24.75" customHeight="1">
      <c r="A95" s="22">
        <v>103</v>
      </c>
      <c r="B95" s="85"/>
      <c r="C95" s="47"/>
      <c r="D95" s="36"/>
      <c r="E95" s="23"/>
      <c r="F95" s="24">
        <f t="shared" si="17"/>
      </c>
      <c r="G95" s="25"/>
      <c r="H95" s="26">
        <f t="shared" si="18"/>
      </c>
      <c r="I95" s="27"/>
      <c r="J95" s="74">
        <f t="shared" si="19"/>
      </c>
      <c r="K95" s="25"/>
      <c r="L95" s="76">
        <f t="shared" si="20"/>
      </c>
      <c r="M95" s="30">
        <f t="shared" si="21"/>
        <v>0</v>
      </c>
      <c r="N95" s="31">
        <f t="shared" si="22"/>
      </c>
      <c r="O95" s="106"/>
    </row>
    <row r="96" spans="1:15" ht="24.75" customHeight="1">
      <c r="A96" s="22">
        <v>104</v>
      </c>
      <c r="B96" s="85"/>
      <c r="C96" s="47"/>
      <c r="D96" s="36"/>
      <c r="E96" s="23"/>
      <c r="F96" s="24">
        <f t="shared" si="17"/>
      </c>
      <c r="G96" s="25"/>
      <c r="H96" s="26">
        <f t="shared" si="18"/>
      </c>
      <c r="I96" s="27"/>
      <c r="J96" s="74">
        <f t="shared" si="19"/>
      </c>
      <c r="K96" s="25"/>
      <c r="L96" s="76">
        <f t="shared" si="20"/>
      </c>
      <c r="M96" s="30">
        <f t="shared" si="21"/>
        <v>0</v>
      </c>
      <c r="N96" s="31">
        <f t="shared" si="22"/>
      </c>
      <c r="O96" s="106"/>
    </row>
    <row r="97" spans="1:15" ht="24.75" customHeight="1">
      <c r="A97" s="22">
        <v>105</v>
      </c>
      <c r="B97" s="85"/>
      <c r="C97" s="47"/>
      <c r="D97" s="36"/>
      <c r="E97" s="23"/>
      <c r="F97" s="24">
        <f t="shared" si="17"/>
      </c>
      <c r="G97" s="25"/>
      <c r="H97" s="26">
        <f t="shared" si="18"/>
      </c>
      <c r="I97" s="27"/>
      <c r="J97" s="74">
        <f t="shared" si="19"/>
      </c>
      <c r="K97" s="25"/>
      <c r="L97" s="76">
        <f t="shared" si="20"/>
      </c>
      <c r="M97" s="30">
        <f t="shared" si="21"/>
        <v>0</v>
      </c>
      <c r="N97" s="31">
        <f t="shared" si="22"/>
      </c>
      <c r="O97" s="106"/>
    </row>
    <row r="98" spans="1:15" ht="24.75" customHeight="1">
      <c r="A98" s="22">
        <v>106</v>
      </c>
      <c r="B98" s="85"/>
      <c r="C98" s="49"/>
      <c r="D98" s="36"/>
      <c r="E98" s="23"/>
      <c r="F98" s="24">
        <f t="shared" si="17"/>
      </c>
      <c r="G98" s="25"/>
      <c r="H98" s="26">
        <f t="shared" si="18"/>
      </c>
      <c r="I98" s="27"/>
      <c r="J98" s="74">
        <f t="shared" si="19"/>
      </c>
      <c r="K98" s="25"/>
      <c r="L98" s="29">
        <f t="shared" si="20"/>
      </c>
      <c r="M98" s="30">
        <f t="shared" si="21"/>
        <v>0</v>
      </c>
      <c r="N98" s="31">
        <f t="shared" si="22"/>
      </c>
      <c r="O98" s="106"/>
    </row>
    <row r="99" spans="1:15" ht="24.75" customHeight="1">
      <c r="A99" s="22">
        <v>107</v>
      </c>
      <c r="B99" s="85"/>
      <c r="C99" s="49"/>
      <c r="D99" s="36"/>
      <c r="E99" s="23"/>
      <c r="F99" s="24">
        <f t="shared" si="17"/>
      </c>
      <c r="G99" s="25"/>
      <c r="H99" s="26">
        <f t="shared" si="18"/>
      </c>
      <c r="I99" s="27"/>
      <c r="J99" s="74">
        <f t="shared" si="19"/>
      </c>
      <c r="K99" s="25"/>
      <c r="L99" s="29">
        <f t="shared" si="20"/>
      </c>
      <c r="M99" s="30">
        <f t="shared" si="21"/>
        <v>0</v>
      </c>
      <c r="N99" s="31">
        <f t="shared" si="22"/>
      </c>
      <c r="O99" s="106"/>
    </row>
    <row r="100" spans="1:15" ht="24.75" customHeight="1">
      <c r="A100" s="22">
        <v>108</v>
      </c>
      <c r="B100" s="85"/>
      <c r="C100" s="49"/>
      <c r="D100" s="36"/>
      <c r="E100" s="23"/>
      <c r="F100" s="24">
        <f t="shared" si="17"/>
      </c>
      <c r="G100" s="25"/>
      <c r="H100" s="26">
        <f t="shared" si="18"/>
      </c>
      <c r="I100" s="27"/>
      <c r="J100" s="74">
        <f t="shared" si="19"/>
      </c>
      <c r="K100" s="25"/>
      <c r="L100" s="29">
        <f t="shared" si="20"/>
      </c>
      <c r="M100" s="30">
        <f t="shared" si="21"/>
        <v>0</v>
      </c>
      <c r="N100" s="31">
        <f t="shared" si="22"/>
      </c>
      <c r="O100" s="106"/>
    </row>
    <row r="101" spans="1:15" ht="24.75" customHeight="1">
      <c r="A101" s="22">
        <v>109</v>
      </c>
      <c r="B101" s="85"/>
      <c r="C101" s="49"/>
      <c r="D101" s="36"/>
      <c r="E101" s="23"/>
      <c r="F101" s="24">
        <f t="shared" si="17"/>
      </c>
      <c r="G101" s="25"/>
      <c r="H101" s="26">
        <f t="shared" si="18"/>
      </c>
      <c r="I101" s="27"/>
      <c r="J101" s="74">
        <f t="shared" si="19"/>
      </c>
      <c r="K101" s="25"/>
      <c r="L101" s="29">
        <f t="shared" si="20"/>
      </c>
      <c r="M101" s="30">
        <f t="shared" si="21"/>
        <v>0</v>
      </c>
      <c r="N101" s="31">
        <f t="shared" si="22"/>
      </c>
      <c r="O101" s="106"/>
    </row>
    <row r="102" spans="1:15" ht="24.75" customHeight="1">
      <c r="A102" s="22">
        <v>110</v>
      </c>
      <c r="B102" s="85"/>
      <c r="C102" s="49"/>
      <c r="D102" s="36"/>
      <c r="E102" s="23"/>
      <c r="F102" s="24">
        <f t="shared" si="17"/>
      </c>
      <c r="G102" s="25"/>
      <c r="H102" s="26">
        <f t="shared" si="18"/>
      </c>
      <c r="I102" s="27"/>
      <c r="J102" s="74">
        <f t="shared" si="19"/>
      </c>
      <c r="K102" s="25"/>
      <c r="L102" s="29">
        <f t="shared" si="20"/>
      </c>
      <c r="M102" s="30">
        <f t="shared" si="21"/>
        <v>0</v>
      </c>
      <c r="N102" s="31">
        <f t="shared" si="22"/>
      </c>
      <c r="O102" s="106"/>
    </row>
    <row r="103" spans="1:15" ht="24.75" customHeight="1">
      <c r="A103" s="22">
        <v>111</v>
      </c>
      <c r="B103" s="85"/>
      <c r="C103" s="49"/>
      <c r="D103" s="36"/>
      <c r="E103" s="23"/>
      <c r="F103" s="24">
        <f t="shared" si="17"/>
      </c>
      <c r="G103" s="25"/>
      <c r="H103" s="26">
        <f t="shared" si="18"/>
      </c>
      <c r="I103" s="27"/>
      <c r="J103" s="74">
        <f t="shared" si="19"/>
      </c>
      <c r="K103" s="25"/>
      <c r="L103" s="29">
        <f t="shared" si="20"/>
      </c>
      <c r="M103" s="30">
        <f t="shared" si="21"/>
        <v>0</v>
      </c>
      <c r="N103" s="31">
        <f t="shared" si="22"/>
      </c>
      <c r="O103" s="106"/>
    </row>
    <row r="104" spans="1:15" ht="24.75" customHeight="1">
      <c r="A104" s="22">
        <v>112</v>
      </c>
      <c r="B104" s="85"/>
      <c r="C104" s="49"/>
      <c r="D104" s="36"/>
      <c r="E104" s="23"/>
      <c r="F104" s="24">
        <f t="shared" si="17"/>
      </c>
      <c r="G104" s="25"/>
      <c r="H104" s="26">
        <f t="shared" si="18"/>
      </c>
      <c r="I104" s="27"/>
      <c r="J104" s="74">
        <f t="shared" si="19"/>
      </c>
      <c r="K104" s="25"/>
      <c r="L104" s="29">
        <f t="shared" si="20"/>
      </c>
      <c r="M104" s="30">
        <f t="shared" si="21"/>
        <v>0</v>
      </c>
      <c r="N104" s="31">
        <f t="shared" si="22"/>
      </c>
      <c r="O104" s="106"/>
    </row>
    <row r="105" spans="1:15" ht="24.75" customHeight="1">
      <c r="A105" s="22">
        <v>113</v>
      </c>
      <c r="B105" s="85"/>
      <c r="C105" s="49"/>
      <c r="D105" s="36"/>
      <c r="E105" s="23"/>
      <c r="F105" s="24">
        <f aca="true" t="shared" si="23" ref="F105:F136">IF(E105&gt;0,RANK(E105,VaultScore)&amp;IF(COUNTIF(VaultScore,E105)&gt;1,"-T"," "),"")</f>
      </c>
      <c r="G105" s="25"/>
      <c r="H105" s="26">
        <f aca="true" t="shared" si="24" ref="H105:H136">IF(G105&gt;0,RANK(G105,BarScore)&amp;IF(COUNTIF(BarScore,G105)&gt;1,"-T"," "),"")</f>
      </c>
      <c r="I105" s="27"/>
      <c r="J105" s="74">
        <f aca="true" t="shared" si="25" ref="J105:J136">IF(I105&gt;0,RANK(I105,BeamScore)&amp;IF(COUNTIF(BeamScore,I105)&gt;1,"-T"," "),"")</f>
      </c>
      <c r="K105" s="25"/>
      <c r="L105" s="29">
        <f aca="true" t="shared" si="26" ref="L105:L136">IF(K105&gt;0,RANK(K105,FloorScore)&amp;IF(COUNTIF(FloorScore,K105)&gt;1,"-T"," "),"")</f>
      </c>
      <c r="M105" s="30">
        <f t="shared" si="21"/>
        <v>0</v>
      </c>
      <c r="N105" s="31">
        <f aca="true" t="shared" si="27" ref="N105:N136">IF(M105&gt;0,RANK(M105,FinalScore)&amp;IF(COUNTIF(FinalScore,M105)&gt;1,"-T"," "),"")</f>
      </c>
      <c r="O105" s="106"/>
    </row>
    <row r="106" spans="1:15" ht="24.75" customHeight="1">
      <c r="A106" s="22">
        <v>114</v>
      </c>
      <c r="B106" s="85"/>
      <c r="C106" s="49"/>
      <c r="D106" s="36"/>
      <c r="E106" s="23"/>
      <c r="F106" s="24">
        <f t="shared" si="23"/>
      </c>
      <c r="G106" s="25"/>
      <c r="H106" s="26">
        <f t="shared" si="24"/>
      </c>
      <c r="I106" s="27"/>
      <c r="J106" s="74">
        <f t="shared" si="25"/>
      </c>
      <c r="K106" s="25"/>
      <c r="L106" s="29">
        <f t="shared" si="26"/>
      </c>
      <c r="M106" s="30">
        <f t="shared" si="21"/>
        <v>0</v>
      </c>
      <c r="N106" s="31">
        <f t="shared" si="27"/>
      </c>
      <c r="O106" s="106"/>
    </row>
    <row r="107" spans="1:15" ht="24.75" customHeight="1">
      <c r="A107" s="22">
        <v>115</v>
      </c>
      <c r="B107" s="85"/>
      <c r="C107" s="49"/>
      <c r="D107" s="36"/>
      <c r="E107" s="23"/>
      <c r="F107" s="24">
        <f t="shared" si="23"/>
      </c>
      <c r="G107" s="25"/>
      <c r="H107" s="26">
        <f t="shared" si="24"/>
      </c>
      <c r="I107" s="27"/>
      <c r="J107" s="74">
        <f t="shared" si="25"/>
      </c>
      <c r="K107" s="25"/>
      <c r="L107" s="29">
        <f t="shared" si="26"/>
      </c>
      <c r="M107" s="30">
        <f t="shared" si="21"/>
        <v>0</v>
      </c>
      <c r="N107" s="31">
        <f t="shared" si="27"/>
      </c>
      <c r="O107" s="106"/>
    </row>
    <row r="108" spans="1:15" ht="24.75" customHeight="1">
      <c r="A108" s="22">
        <v>116</v>
      </c>
      <c r="B108" s="85"/>
      <c r="C108" s="49"/>
      <c r="D108" s="36"/>
      <c r="E108" s="23"/>
      <c r="F108" s="24">
        <f t="shared" si="23"/>
      </c>
      <c r="G108" s="25"/>
      <c r="H108" s="26">
        <f t="shared" si="24"/>
      </c>
      <c r="I108" s="27"/>
      <c r="J108" s="74">
        <f t="shared" si="25"/>
      </c>
      <c r="K108" s="25"/>
      <c r="L108" s="29">
        <f t="shared" si="26"/>
      </c>
      <c r="M108" s="30">
        <f t="shared" si="21"/>
        <v>0</v>
      </c>
      <c r="N108" s="31">
        <f t="shared" si="27"/>
      </c>
      <c r="O108" s="106"/>
    </row>
    <row r="109" spans="1:15" ht="24.75" customHeight="1">
      <c r="A109" s="22">
        <v>117</v>
      </c>
      <c r="B109" s="85"/>
      <c r="C109" s="49"/>
      <c r="D109" s="36"/>
      <c r="E109" s="23"/>
      <c r="F109" s="24">
        <f t="shared" si="23"/>
      </c>
      <c r="G109" s="25"/>
      <c r="H109" s="26">
        <f t="shared" si="24"/>
      </c>
      <c r="I109" s="27"/>
      <c r="J109" s="74">
        <f t="shared" si="25"/>
      </c>
      <c r="K109" s="25"/>
      <c r="L109" s="29">
        <f t="shared" si="26"/>
      </c>
      <c r="M109" s="30">
        <f t="shared" si="21"/>
        <v>0</v>
      </c>
      <c r="N109" s="31">
        <f t="shared" si="27"/>
      </c>
      <c r="O109" s="106"/>
    </row>
    <row r="110" spans="1:15" ht="24.75" customHeight="1">
      <c r="A110" s="22">
        <v>118</v>
      </c>
      <c r="B110" s="85"/>
      <c r="C110" s="49"/>
      <c r="D110" s="36"/>
      <c r="E110" s="23"/>
      <c r="F110" s="24">
        <f t="shared" si="23"/>
      </c>
      <c r="G110" s="25"/>
      <c r="H110" s="26">
        <f t="shared" si="24"/>
      </c>
      <c r="I110" s="27"/>
      <c r="J110" s="74">
        <f t="shared" si="25"/>
      </c>
      <c r="K110" s="25"/>
      <c r="L110" s="29">
        <f t="shared" si="26"/>
      </c>
      <c r="M110" s="30">
        <f t="shared" si="21"/>
        <v>0</v>
      </c>
      <c r="N110" s="31">
        <f t="shared" si="27"/>
      </c>
      <c r="O110" s="106"/>
    </row>
    <row r="111" spans="1:15" ht="24.75" customHeight="1">
      <c r="A111" s="22">
        <v>119</v>
      </c>
      <c r="B111" s="85"/>
      <c r="C111" s="49"/>
      <c r="D111" s="36"/>
      <c r="E111" s="23"/>
      <c r="F111" s="24">
        <f t="shared" si="23"/>
      </c>
      <c r="G111" s="25"/>
      <c r="H111" s="26">
        <f t="shared" si="24"/>
      </c>
      <c r="I111" s="27"/>
      <c r="J111" s="74">
        <f t="shared" si="25"/>
      </c>
      <c r="K111" s="25"/>
      <c r="L111" s="29">
        <f t="shared" si="26"/>
      </c>
      <c r="M111" s="30">
        <f t="shared" si="21"/>
        <v>0</v>
      </c>
      <c r="N111" s="31">
        <f t="shared" si="27"/>
      </c>
      <c r="O111" s="106"/>
    </row>
    <row r="112" spans="1:15" ht="24.75" customHeight="1">
      <c r="A112" s="22">
        <v>120</v>
      </c>
      <c r="B112" s="85"/>
      <c r="C112" s="49"/>
      <c r="D112" s="36"/>
      <c r="E112" s="23"/>
      <c r="F112" s="24">
        <f t="shared" si="23"/>
      </c>
      <c r="G112" s="25"/>
      <c r="H112" s="26">
        <f t="shared" si="24"/>
      </c>
      <c r="I112" s="27"/>
      <c r="J112" s="74">
        <f t="shared" si="25"/>
      </c>
      <c r="K112" s="25"/>
      <c r="L112" s="29">
        <f t="shared" si="26"/>
      </c>
      <c r="M112" s="30">
        <f t="shared" si="21"/>
        <v>0</v>
      </c>
      <c r="N112" s="31">
        <f t="shared" si="27"/>
      </c>
      <c r="O112" s="106"/>
    </row>
    <row r="113" spans="1:15" ht="24.75" customHeight="1">
      <c r="A113" s="22">
        <v>121</v>
      </c>
      <c r="B113" s="85"/>
      <c r="C113" s="49"/>
      <c r="D113" s="36"/>
      <c r="E113" s="23"/>
      <c r="F113" s="24">
        <f t="shared" si="23"/>
      </c>
      <c r="G113" s="25"/>
      <c r="H113" s="26">
        <f t="shared" si="24"/>
      </c>
      <c r="I113" s="27"/>
      <c r="J113" s="74">
        <f t="shared" si="25"/>
      </c>
      <c r="K113" s="25"/>
      <c r="L113" s="29">
        <f t="shared" si="26"/>
      </c>
      <c r="M113" s="30">
        <f t="shared" si="21"/>
        <v>0</v>
      </c>
      <c r="N113" s="31">
        <f t="shared" si="27"/>
      </c>
      <c r="O113" s="106"/>
    </row>
    <row r="114" spans="1:15" ht="24.75" customHeight="1">
      <c r="A114" s="22">
        <v>122</v>
      </c>
      <c r="B114" s="85"/>
      <c r="C114" s="49"/>
      <c r="D114" s="36"/>
      <c r="E114" s="23"/>
      <c r="F114" s="24">
        <f t="shared" si="23"/>
      </c>
      <c r="G114" s="25"/>
      <c r="H114" s="26">
        <f t="shared" si="24"/>
      </c>
      <c r="I114" s="27"/>
      <c r="J114" s="74">
        <f t="shared" si="25"/>
      </c>
      <c r="K114" s="25"/>
      <c r="L114" s="29">
        <f t="shared" si="26"/>
      </c>
      <c r="M114" s="30">
        <f t="shared" si="21"/>
        <v>0</v>
      </c>
      <c r="N114" s="31">
        <f t="shared" si="27"/>
      </c>
      <c r="O114" s="106"/>
    </row>
    <row r="115" spans="1:15" ht="24.75" customHeight="1">
      <c r="A115" s="22">
        <v>123</v>
      </c>
      <c r="B115" s="85"/>
      <c r="C115" s="49"/>
      <c r="D115" s="36"/>
      <c r="E115" s="23"/>
      <c r="F115" s="24">
        <f t="shared" si="23"/>
      </c>
      <c r="G115" s="25"/>
      <c r="H115" s="26">
        <f t="shared" si="24"/>
      </c>
      <c r="I115" s="27"/>
      <c r="J115" s="28">
        <f t="shared" si="25"/>
      </c>
      <c r="K115" s="25"/>
      <c r="L115" s="29">
        <f t="shared" si="26"/>
      </c>
      <c r="M115" s="30">
        <f t="shared" si="21"/>
        <v>0</v>
      </c>
      <c r="N115" s="31">
        <f t="shared" si="27"/>
      </c>
      <c r="O115" s="106"/>
    </row>
    <row r="116" spans="1:15" ht="24.75" customHeight="1">
      <c r="A116" s="22">
        <v>124</v>
      </c>
      <c r="B116" s="85"/>
      <c r="C116" s="49"/>
      <c r="D116" s="36"/>
      <c r="E116" s="23"/>
      <c r="F116" s="24">
        <f t="shared" si="23"/>
      </c>
      <c r="G116" s="25"/>
      <c r="H116" s="26">
        <f t="shared" si="24"/>
      </c>
      <c r="I116" s="27"/>
      <c r="J116" s="28">
        <f t="shared" si="25"/>
      </c>
      <c r="K116" s="25"/>
      <c r="L116" s="29">
        <f t="shared" si="26"/>
      </c>
      <c r="M116" s="30">
        <f t="shared" si="21"/>
        <v>0</v>
      </c>
      <c r="N116" s="31">
        <f t="shared" si="27"/>
      </c>
      <c r="O116" s="106"/>
    </row>
    <row r="117" spans="1:15" ht="24.75" customHeight="1">
      <c r="A117" s="22">
        <v>125</v>
      </c>
      <c r="B117" s="85"/>
      <c r="C117" s="49"/>
      <c r="D117" s="36"/>
      <c r="E117" s="23"/>
      <c r="F117" s="24">
        <f t="shared" si="23"/>
      </c>
      <c r="G117" s="25"/>
      <c r="H117" s="26">
        <f t="shared" si="24"/>
      </c>
      <c r="I117" s="27"/>
      <c r="J117" s="28">
        <f t="shared" si="25"/>
      </c>
      <c r="K117" s="25"/>
      <c r="L117" s="29">
        <f t="shared" si="26"/>
      </c>
      <c r="M117" s="30">
        <f t="shared" si="21"/>
        <v>0</v>
      </c>
      <c r="N117" s="31">
        <f t="shared" si="27"/>
      </c>
      <c r="O117" s="106"/>
    </row>
    <row r="118" spans="1:15" ht="24.75" customHeight="1">
      <c r="A118" s="22">
        <v>126</v>
      </c>
      <c r="B118" s="85"/>
      <c r="C118" s="49"/>
      <c r="D118" s="36"/>
      <c r="E118" s="23"/>
      <c r="F118" s="24">
        <f t="shared" si="23"/>
      </c>
      <c r="G118" s="25"/>
      <c r="H118" s="26">
        <f t="shared" si="24"/>
      </c>
      <c r="I118" s="27"/>
      <c r="J118" s="28">
        <f t="shared" si="25"/>
      </c>
      <c r="K118" s="25"/>
      <c r="L118" s="29">
        <f t="shared" si="26"/>
      </c>
      <c r="M118" s="30">
        <f t="shared" si="21"/>
        <v>0</v>
      </c>
      <c r="N118" s="31">
        <f t="shared" si="27"/>
      </c>
      <c r="O118" s="106"/>
    </row>
    <row r="119" spans="1:15" ht="24.75" customHeight="1">
      <c r="A119" s="22">
        <v>127</v>
      </c>
      <c r="B119" s="85"/>
      <c r="C119" s="49"/>
      <c r="D119" s="36"/>
      <c r="E119" s="23"/>
      <c r="F119" s="24">
        <f t="shared" si="23"/>
      </c>
      <c r="G119" s="25"/>
      <c r="H119" s="26">
        <f t="shared" si="24"/>
      </c>
      <c r="I119" s="27"/>
      <c r="J119" s="28">
        <f t="shared" si="25"/>
      </c>
      <c r="K119" s="25"/>
      <c r="L119" s="29">
        <f t="shared" si="26"/>
      </c>
      <c r="M119" s="30">
        <f t="shared" si="21"/>
        <v>0</v>
      </c>
      <c r="N119" s="31">
        <f t="shared" si="27"/>
      </c>
      <c r="O119" s="106"/>
    </row>
    <row r="120" spans="1:15" ht="24.75" customHeight="1">
      <c r="A120" s="22">
        <v>128</v>
      </c>
      <c r="B120" s="85"/>
      <c r="C120" s="49"/>
      <c r="D120" s="36"/>
      <c r="E120" s="23"/>
      <c r="F120" s="24">
        <f t="shared" si="23"/>
      </c>
      <c r="G120" s="25"/>
      <c r="H120" s="26">
        <f t="shared" si="24"/>
      </c>
      <c r="I120" s="27"/>
      <c r="J120" s="28">
        <f t="shared" si="25"/>
      </c>
      <c r="K120" s="25"/>
      <c r="L120" s="29">
        <f t="shared" si="26"/>
      </c>
      <c r="M120" s="30">
        <f t="shared" si="21"/>
        <v>0</v>
      </c>
      <c r="N120" s="31">
        <f t="shared" si="27"/>
      </c>
      <c r="O120" s="106"/>
    </row>
    <row r="121" spans="1:15" ht="24.75" customHeight="1">
      <c r="A121" s="22">
        <v>129</v>
      </c>
      <c r="B121" s="85"/>
      <c r="C121" s="49"/>
      <c r="D121" s="36"/>
      <c r="E121" s="23"/>
      <c r="F121" s="24">
        <f t="shared" si="23"/>
      </c>
      <c r="G121" s="25"/>
      <c r="H121" s="26">
        <f t="shared" si="24"/>
      </c>
      <c r="I121" s="27"/>
      <c r="J121" s="28">
        <f t="shared" si="25"/>
      </c>
      <c r="K121" s="25"/>
      <c r="L121" s="29">
        <f t="shared" si="26"/>
      </c>
      <c r="M121" s="30">
        <f t="shared" si="21"/>
        <v>0</v>
      </c>
      <c r="N121" s="31">
        <f t="shared" si="27"/>
      </c>
      <c r="O121" s="106"/>
    </row>
    <row r="122" spans="1:15" ht="24.75" customHeight="1">
      <c r="A122" s="22">
        <v>130</v>
      </c>
      <c r="B122" s="85"/>
      <c r="C122" s="49"/>
      <c r="D122" s="36"/>
      <c r="E122" s="23"/>
      <c r="F122" s="24">
        <f t="shared" si="23"/>
      </c>
      <c r="G122" s="25"/>
      <c r="H122" s="26">
        <f t="shared" si="24"/>
      </c>
      <c r="I122" s="27"/>
      <c r="J122" s="28">
        <f t="shared" si="25"/>
      </c>
      <c r="K122" s="25"/>
      <c r="L122" s="29">
        <f t="shared" si="26"/>
      </c>
      <c r="M122" s="30">
        <f t="shared" si="21"/>
        <v>0</v>
      </c>
      <c r="N122" s="31">
        <f t="shared" si="27"/>
      </c>
      <c r="O122" s="106"/>
    </row>
    <row r="123" spans="1:15" ht="24.75" customHeight="1">
      <c r="A123" s="22">
        <v>131</v>
      </c>
      <c r="B123" s="85"/>
      <c r="C123" s="49"/>
      <c r="D123" s="36"/>
      <c r="E123" s="23"/>
      <c r="F123" s="24">
        <f t="shared" si="23"/>
      </c>
      <c r="G123" s="25"/>
      <c r="H123" s="26">
        <f t="shared" si="24"/>
      </c>
      <c r="I123" s="27"/>
      <c r="J123" s="28">
        <f t="shared" si="25"/>
      </c>
      <c r="K123" s="25"/>
      <c r="L123" s="29">
        <f t="shared" si="26"/>
      </c>
      <c r="M123" s="30">
        <f t="shared" si="21"/>
        <v>0</v>
      </c>
      <c r="N123" s="31">
        <f t="shared" si="27"/>
      </c>
      <c r="O123" s="106"/>
    </row>
    <row r="124" spans="1:15" ht="24.75" customHeight="1">
      <c r="A124" s="22">
        <v>132</v>
      </c>
      <c r="B124" s="85"/>
      <c r="C124" s="49"/>
      <c r="D124" s="36"/>
      <c r="E124" s="23"/>
      <c r="F124" s="24">
        <f t="shared" si="23"/>
      </c>
      <c r="G124" s="25"/>
      <c r="H124" s="26">
        <f t="shared" si="24"/>
      </c>
      <c r="I124" s="27"/>
      <c r="J124" s="28">
        <f t="shared" si="25"/>
      </c>
      <c r="K124" s="25"/>
      <c r="L124" s="29">
        <f t="shared" si="26"/>
      </c>
      <c r="M124" s="30">
        <f t="shared" si="21"/>
        <v>0</v>
      </c>
      <c r="N124" s="31">
        <f t="shared" si="27"/>
      </c>
      <c r="O124" s="106"/>
    </row>
    <row r="125" spans="1:15" ht="24.75" customHeight="1">
      <c r="A125" s="22">
        <v>133</v>
      </c>
      <c r="B125" s="85"/>
      <c r="C125" s="49"/>
      <c r="D125" s="36"/>
      <c r="E125" s="23"/>
      <c r="F125" s="24">
        <f t="shared" si="23"/>
      </c>
      <c r="G125" s="25"/>
      <c r="H125" s="26">
        <f t="shared" si="24"/>
      </c>
      <c r="I125" s="27"/>
      <c r="J125" s="28">
        <f t="shared" si="25"/>
      </c>
      <c r="K125" s="25"/>
      <c r="L125" s="29">
        <f t="shared" si="26"/>
      </c>
      <c r="M125" s="30">
        <f t="shared" si="21"/>
        <v>0</v>
      </c>
      <c r="N125" s="31">
        <f t="shared" si="27"/>
      </c>
      <c r="O125" s="106"/>
    </row>
    <row r="126" spans="1:15" ht="24.75" customHeight="1">
      <c r="A126" s="22">
        <v>134</v>
      </c>
      <c r="B126" s="85"/>
      <c r="C126" s="49"/>
      <c r="D126" s="36"/>
      <c r="E126" s="23"/>
      <c r="F126" s="24">
        <f t="shared" si="23"/>
      </c>
      <c r="G126" s="25"/>
      <c r="H126" s="26">
        <f t="shared" si="24"/>
      </c>
      <c r="I126" s="27"/>
      <c r="J126" s="28">
        <f t="shared" si="25"/>
      </c>
      <c r="K126" s="25"/>
      <c r="L126" s="29">
        <f t="shared" si="26"/>
      </c>
      <c r="M126" s="30">
        <f t="shared" si="21"/>
        <v>0</v>
      </c>
      <c r="N126" s="31">
        <f t="shared" si="27"/>
      </c>
      <c r="O126" s="106"/>
    </row>
    <row r="127" spans="1:15" ht="24.75" customHeight="1">
      <c r="A127" s="22">
        <v>135</v>
      </c>
      <c r="B127" s="85"/>
      <c r="C127" s="49"/>
      <c r="D127" s="36"/>
      <c r="E127" s="23"/>
      <c r="F127" s="24">
        <f t="shared" si="23"/>
      </c>
      <c r="G127" s="25"/>
      <c r="H127" s="26">
        <f t="shared" si="24"/>
      </c>
      <c r="I127" s="27"/>
      <c r="J127" s="28">
        <f t="shared" si="25"/>
      </c>
      <c r="K127" s="25"/>
      <c r="L127" s="29">
        <f t="shared" si="26"/>
      </c>
      <c r="M127" s="30">
        <f t="shared" si="21"/>
        <v>0</v>
      </c>
      <c r="N127" s="31">
        <f t="shared" si="27"/>
      </c>
      <c r="O127" s="106"/>
    </row>
    <row r="128" spans="1:15" ht="24.75" customHeight="1">
      <c r="A128" s="22">
        <v>136</v>
      </c>
      <c r="B128" s="85"/>
      <c r="C128" s="49"/>
      <c r="D128" s="36"/>
      <c r="E128" s="23"/>
      <c r="F128" s="24">
        <f t="shared" si="23"/>
      </c>
      <c r="G128" s="25"/>
      <c r="H128" s="26">
        <f t="shared" si="24"/>
      </c>
      <c r="I128" s="27"/>
      <c r="J128" s="28">
        <f t="shared" si="25"/>
      </c>
      <c r="K128" s="25"/>
      <c r="L128" s="29">
        <f t="shared" si="26"/>
      </c>
      <c r="M128" s="30">
        <f t="shared" si="21"/>
        <v>0</v>
      </c>
      <c r="N128" s="31">
        <f t="shared" si="27"/>
      </c>
      <c r="O128" s="106"/>
    </row>
    <row r="129" spans="1:15" ht="24.75" customHeight="1">
      <c r="A129" s="22">
        <v>137</v>
      </c>
      <c r="B129" s="85"/>
      <c r="C129" s="49"/>
      <c r="D129" s="36"/>
      <c r="E129" s="23"/>
      <c r="F129" s="24">
        <f t="shared" si="23"/>
      </c>
      <c r="G129" s="25"/>
      <c r="H129" s="26">
        <f t="shared" si="24"/>
      </c>
      <c r="I129" s="27"/>
      <c r="J129" s="28">
        <f t="shared" si="25"/>
      </c>
      <c r="K129" s="25"/>
      <c r="L129" s="29">
        <f t="shared" si="26"/>
      </c>
      <c r="M129" s="30">
        <f t="shared" si="21"/>
        <v>0</v>
      </c>
      <c r="N129" s="31">
        <f t="shared" si="27"/>
      </c>
      <c r="O129" s="106"/>
    </row>
    <row r="130" spans="1:15" ht="24.75" customHeight="1">
      <c r="A130" s="22">
        <v>138</v>
      </c>
      <c r="B130" s="85"/>
      <c r="C130" s="49"/>
      <c r="D130" s="36"/>
      <c r="E130" s="23"/>
      <c r="F130" s="24">
        <f t="shared" si="23"/>
      </c>
      <c r="G130" s="25"/>
      <c r="H130" s="26">
        <f t="shared" si="24"/>
      </c>
      <c r="I130" s="27"/>
      <c r="J130" s="28">
        <f t="shared" si="25"/>
      </c>
      <c r="K130" s="25"/>
      <c r="L130" s="29">
        <f t="shared" si="26"/>
      </c>
      <c r="M130" s="30">
        <f t="shared" si="21"/>
        <v>0</v>
      </c>
      <c r="N130" s="31">
        <f t="shared" si="27"/>
      </c>
      <c r="O130" s="106"/>
    </row>
    <row r="131" spans="1:15" ht="24.75" customHeight="1">
      <c r="A131" s="22">
        <v>139</v>
      </c>
      <c r="B131" s="85"/>
      <c r="C131" s="49"/>
      <c r="D131" s="36"/>
      <c r="E131" s="23"/>
      <c r="F131" s="24">
        <f t="shared" si="23"/>
      </c>
      <c r="G131" s="25"/>
      <c r="H131" s="26">
        <f t="shared" si="24"/>
      </c>
      <c r="I131" s="27"/>
      <c r="J131" s="28">
        <f t="shared" si="25"/>
      </c>
      <c r="K131" s="25"/>
      <c r="L131" s="29">
        <f t="shared" si="26"/>
      </c>
      <c r="M131" s="30">
        <f t="shared" si="21"/>
        <v>0</v>
      </c>
      <c r="N131" s="31">
        <f t="shared" si="27"/>
      </c>
      <c r="O131" s="106"/>
    </row>
    <row r="132" spans="1:15" ht="24.75" customHeight="1">
      <c r="A132" s="22">
        <v>140</v>
      </c>
      <c r="B132" s="85"/>
      <c r="C132" s="49"/>
      <c r="D132" s="36"/>
      <c r="E132" s="23"/>
      <c r="F132" s="24">
        <f t="shared" si="23"/>
      </c>
      <c r="G132" s="25"/>
      <c r="H132" s="26">
        <f t="shared" si="24"/>
      </c>
      <c r="I132" s="27"/>
      <c r="J132" s="28">
        <f t="shared" si="25"/>
      </c>
      <c r="K132" s="25"/>
      <c r="L132" s="29">
        <f t="shared" si="26"/>
      </c>
      <c r="M132" s="30">
        <f t="shared" si="21"/>
        <v>0</v>
      </c>
      <c r="N132" s="31">
        <f t="shared" si="27"/>
      </c>
      <c r="O132" s="106"/>
    </row>
    <row r="133" spans="1:15" ht="24.75" customHeight="1">
      <c r="A133" s="22">
        <v>141</v>
      </c>
      <c r="B133" s="85"/>
      <c r="C133" s="49"/>
      <c r="D133" s="36"/>
      <c r="E133" s="23"/>
      <c r="F133" s="24">
        <f t="shared" si="23"/>
      </c>
      <c r="G133" s="25"/>
      <c r="H133" s="26">
        <f t="shared" si="24"/>
      </c>
      <c r="I133" s="27"/>
      <c r="J133" s="28">
        <f t="shared" si="25"/>
      </c>
      <c r="K133" s="25"/>
      <c r="L133" s="29">
        <f t="shared" si="26"/>
      </c>
      <c r="M133" s="30">
        <f t="shared" si="21"/>
        <v>0</v>
      </c>
      <c r="N133" s="31">
        <f t="shared" si="27"/>
      </c>
      <c r="O133" s="106"/>
    </row>
    <row r="134" spans="1:15" ht="24.75" customHeight="1">
      <c r="A134" s="22">
        <v>142</v>
      </c>
      <c r="B134" s="85"/>
      <c r="C134" s="49"/>
      <c r="D134" s="36"/>
      <c r="E134" s="23"/>
      <c r="F134" s="24">
        <f t="shared" si="23"/>
      </c>
      <c r="G134" s="25"/>
      <c r="H134" s="26">
        <f t="shared" si="24"/>
      </c>
      <c r="I134" s="27"/>
      <c r="J134" s="28">
        <f t="shared" si="25"/>
      </c>
      <c r="K134" s="25"/>
      <c r="L134" s="29">
        <f t="shared" si="26"/>
      </c>
      <c r="M134" s="30">
        <f t="shared" si="21"/>
        <v>0</v>
      </c>
      <c r="N134" s="31">
        <f t="shared" si="27"/>
      </c>
      <c r="O134" s="106"/>
    </row>
    <row r="135" spans="1:15" ht="24.75" customHeight="1">
      <c r="A135" s="22">
        <v>143</v>
      </c>
      <c r="B135" s="85"/>
      <c r="C135" s="49"/>
      <c r="D135" s="36"/>
      <c r="E135" s="23"/>
      <c r="F135" s="24">
        <f t="shared" si="23"/>
      </c>
      <c r="G135" s="25"/>
      <c r="H135" s="26">
        <f t="shared" si="24"/>
      </c>
      <c r="I135" s="27"/>
      <c r="J135" s="28">
        <f t="shared" si="25"/>
      </c>
      <c r="K135" s="25"/>
      <c r="L135" s="29">
        <f t="shared" si="26"/>
      </c>
      <c r="M135" s="30">
        <f t="shared" si="21"/>
        <v>0</v>
      </c>
      <c r="N135" s="31">
        <f t="shared" si="27"/>
      </c>
      <c r="O135" s="106"/>
    </row>
    <row r="136" spans="1:15" ht="24.75" customHeight="1" thickBot="1">
      <c r="A136" s="50">
        <v>144</v>
      </c>
      <c r="B136" s="86"/>
      <c r="C136" s="51"/>
      <c r="D136" s="52"/>
      <c r="E136" s="23"/>
      <c r="F136" s="24">
        <f t="shared" si="23"/>
      </c>
      <c r="G136" s="25"/>
      <c r="H136" s="26">
        <f t="shared" si="24"/>
      </c>
      <c r="I136" s="27"/>
      <c r="J136" s="28">
        <f t="shared" si="25"/>
      </c>
      <c r="K136" s="25"/>
      <c r="L136" s="29">
        <f t="shared" si="26"/>
      </c>
      <c r="M136" s="30">
        <f t="shared" si="21"/>
        <v>0</v>
      </c>
      <c r="N136" s="31">
        <f t="shared" si="27"/>
      </c>
      <c r="O136" s="106"/>
    </row>
    <row r="137" spans="5:15" ht="24.75" customHeight="1">
      <c r="E137" s="23"/>
      <c r="F137" s="24">
        <f aca="true" t="shared" si="28" ref="F137:F152">IF(E137&gt;0,RANK(E137,VaultScore)&amp;IF(COUNTIF(VaultScore,E137)&gt;1,"-T"," "),"")</f>
      </c>
      <c r="G137" s="25"/>
      <c r="H137" s="26">
        <f aca="true" t="shared" si="29" ref="H137:H152">IF(G137&gt;0,RANK(G137,BarScore)&amp;IF(COUNTIF(BarScore,G137)&gt;1,"-T"," "),"")</f>
      </c>
      <c r="I137" s="27"/>
      <c r="J137" s="28">
        <f aca="true" t="shared" si="30" ref="J137:J152">IF(I137&gt;0,RANK(I137,BeamScore)&amp;IF(COUNTIF(BeamScore,I137)&gt;1,"-T"," "),"")</f>
      </c>
      <c r="K137" s="25"/>
      <c r="L137" s="29">
        <f aca="true" t="shared" si="31" ref="L137:L152">IF(K137&gt;0,RANK(K137,FloorScore)&amp;IF(COUNTIF(FloorScore,K137)&gt;1,"-T"," "),"")</f>
      </c>
      <c r="M137" s="30">
        <f aca="true" t="shared" si="32" ref="M137:M152">(+E137*100+G137*100+I137*100+K137*100)/100</f>
        <v>0</v>
      </c>
      <c r="N137" s="31">
        <f aca="true" t="shared" si="33" ref="N137:N152">IF(M137&gt;0,RANK(M137,FinalScore)&amp;IF(COUNTIF(FinalScore,M137)&gt;1,"-T"," "),"")</f>
      </c>
      <c r="O137" s="106"/>
    </row>
    <row r="138" spans="5:15" ht="24.75" customHeight="1">
      <c r="E138" s="23"/>
      <c r="F138" s="24">
        <f t="shared" si="28"/>
      </c>
      <c r="G138" s="25"/>
      <c r="H138" s="26">
        <f t="shared" si="29"/>
      </c>
      <c r="I138" s="27"/>
      <c r="J138" s="28">
        <f t="shared" si="30"/>
      </c>
      <c r="K138" s="25"/>
      <c r="L138" s="29">
        <f t="shared" si="31"/>
      </c>
      <c r="M138" s="30">
        <f t="shared" si="32"/>
        <v>0</v>
      </c>
      <c r="N138" s="31">
        <f t="shared" si="33"/>
      </c>
      <c r="O138" s="106"/>
    </row>
    <row r="139" spans="5:15" ht="24.75" customHeight="1">
      <c r="E139" s="23"/>
      <c r="F139" s="24">
        <f t="shared" si="28"/>
      </c>
      <c r="G139" s="25"/>
      <c r="H139" s="26">
        <f t="shared" si="29"/>
      </c>
      <c r="I139" s="27"/>
      <c r="J139" s="28">
        <f t="shared" si="30"/>
      </c>
      <c r="K139" s="25"/>
      <c r="L139" s="29">
        <f t="shared" si="31"/>
      </c>
      <c r="M139" s="30">
        <f t="shared" si="32"/>
        <v>0</v>
      </c>
      <c r="N139" s="31">
        <f t="shared" si="33"/>
      </c>
      <c r="O139" s="106"/>
    </row>
    <row r="140" spans="5:15" ht="24.75" customHeight="1">
      <c r="E140" s="23"/>
      <c r="F140" s="24">
        <f t="shared" si="28"/>
      </c>
      <c r="G140" s="25"/>
      <c r="H140" s="26">
        <f t="shared" si="29"/>
      </c>
      <c r="I140" s="27"/>
      <c r="J140" s="28">
        <f t="shared" si="30"/>
      </c>
      <c r="K140" s="25"/>
      <c r="L140" s="29">
        <f t="shared" si="31"/>
      </c>
      <c r="M140" s="30">
        <f t="shared" si="32"/>
        <v>0</v>
      </c>
      <c r="N140" s="31">
        <f t="shared" si="33"/>
      </c>
      <c r="O140" s="106"/>
    </row>
    <row r="141" spans="5:15" ht="24.75" customHeight="1">
      <c r="E141" s="23"/>
      <c r="F141" s="24">
        <f t="shared" si="28"/>
      </c>
      <c r="G141" s="25"/>
      <c r="H141" s="26">
        <f t="shared" si="29"/>
      </c>
      <c r="I141" s="27"/>
      <c r="J141" s="28">
        <f t="shared" si="30"/>
      </c>
      <c r="K141" s="25"/>
      <c r="L141" s="29">
        <f t="shared" si="31"/>
      </c>
      <c r="M141" s="30">
        <f t="shared" si="32"/>
        <v>0</v>
      </c>
      <c r="N141" s="31">
        <f t="shared" si="33"/>
      </c>
      <c r="O141" s="106"/>
    </row>
    <row r="142" spans="5:15" ht="24.75" customHeight="1">
      <c r="E142" s="23"/>
      <c r="F142" s="24">
        <f t="shared" si="28"/>
      </c>
      <c r="G142" s="25"/>
      <c r="H142" s="26">
        <f t="shared" si="29"/>
      </c>
      <c r="I142" s="27"/>
      <c r="J142" s="28">
        <f t="shared" si="30"/>
      </c>
      <c r="K142" s="25"/>
      <c r="L142" s="29">
        <f t="shared" si="31"/>
      </c>
      <c r="M142" s="30">
        <f t="shared" si="32"/>
        <v>0</v>
      </c>
      <c r="N142" s="31">
        <f t="shared" si="33"/>
      </c>
      <c r="O142" s="106"/>
    </row>
    <row r="143" spans="5:15" ht="24.75" customHeight="1">
      <c r="E143" s="23"/>
      <c r="F143" s="24">
        <f t="shared" si="28"/>
      </c>
      <c r="G143" s="25"/>
      <c r="H143" s="26">
        <f t="shared" si="29"/>
      </c>
      <c r="I143" s="27"/>
      <c r="J143" s="28">
        <f t="shared" si="30"/>
      </c>
      <c r="K143" s="25"/>
      <c r="L143" s="29">
        <f t="shared" si="31"/>
      </c>
      <c r="M143" s="30">
        <f t="shared" si="32"/>
        <v>0</v>
      </c>
      <c r="N143" s="31">
        <f t="shared" si="33"/>
      </c>
      <c r="O143" s="106"/>
    </row>
    <row r="144" spans="5:15" ht="24.75" customHeight="1">
      <c r="E144" s="23"/>
      <c r="F144" s="24">
        <f t="shared" si="28"/>
      </c>
      <c r="G144" s="25"/>
      <c r="H144" s="26">
        <f t="shared" si="29"/>
      </c>
      <c r="I144" s="27"/>
      <c r="J144" s="28">
        <f t="shared" si="30"/>
      </c>
      <c r="K144" s="25"/>
      <c r="L144" s="29">
        <f t="shared" si="31"/>
      </c>
      <c r="M144" s="30">
        <f t="shared" si="32"/>
        <v>0</v>
      </c>
      <c r="N144" s="31">
        <f t="shared" si="33"/>
      </c>
      <c r="O144" s="106"/>
    </row>
    <row r="145" spans="5:15" ht="24.75" customHeight="1">
      <c r="E145" s="23"/>
      <c r="F145" s="24">
        <f t="shared" si="28"/>
      </c>
      <c r="G145" s="25"/>
      <c r="H145" s="26">
        <f t="shared" si="29"/>
      </c>
      <c r="I145" s="27"/>
      <c r="J145" s="28">
        <f t="shared" si="30"/>
      </c>
      <c r="K145" s="25"/>
      <c r="L145" s="29">
        <f t="shared" si="31"/>
      </c>
      <c r="M145" s="30">
        <f t="shared" si="32"/>
        <v>0</v>
      </c>
      <c r="N145" s="31">
        <f t="shared" si="33"/>
      </c>
      <c r="O145" s="106"/>
    </row>
    <row r="146" spans="5:15" ht="24.75" customHeight="1">
      <c r="E146" s="23"/>
      <c r="F146" s="24">
        <f t="shared" si="28"/>
      </c>
      <c r="G146" s="25"/>
      <c r="H146" s="26">
        <f t="shared" si="29"/>
      </c>
      <c r="I146" s="27"/>
      <c r="J146" s="28">
        <f t="shared" si="30"/>
      </c>
      <c r="K146" s="25"/>
      <c r="L146" s="29">
        <f t="shared" si="31"/>
      </c>
      <c r="M146" s="30">
        <f t="shared" si="32"/>
        <v>0</v>
      </c>
      <c r="N146" s="31">
        <f t="shared" si="33"/>
      </c>
      <c r="O146" s="106"/>
    </row>
    <row r="147" spans="5:15" ht="24.75" customHeight="1">
      <c r="E147" s="23"/>
      <c r="F147" s="24">
        <f t="shared" si="28"/>
      </c>
      <c r="G147" s="25"/>
      <c r="H147" s="26">
        <f t="shared" si="29"/>
      </c>
      <c r="I147" s="27"/>
      <c r="J147" s="28">
        <f t="shared" si="30"/>
      </c>
      <c r="K147" s="25"/>
      <c r="L147" s="29">
        <f t="shared" si="31"/>
      </c>
      <c r="M147" s="30">
        <f t="shared" si="32"/>
        <v>0</v>
      </c>
      <c r="N147" s="31">
        <f t="shared" si="33"/>
      </c>
      <c r="O147" s="106"/>
    </row>
    <row r="148" spans="5:15" ht="24.75" customHeight="1">
      <c r="E148" s="23"/>
      <c r="F148" s="24">
        <f t="shared" si="28"/>
      </c>
      <c r="G148" s="25"/>
      <c r="H148" s="26">
        <f t="shared" si="29"/>
      </c>
      <c r="I148" s="27"/>
      <c r="J148" s="28">
        <f t="shared" si="30"/>
      </c>
      <c r="K148" s="25"/>
      <c r="L148" s="29">
        <f t="shared" si="31"/>
      </c>
      <c r="M148" s="30">
        <f t="shared" si="32"/>
        <v>0</v>
      </c>
      <c r="N148" s="31">
        <f t="shared" si="33"/>
      </c>
      <c r="O148" s="106"/>
    </row>
    <row r="149" spans="5:15" ht="24.75" customHeight="1">
      <c r="E149" s="23"/>
      <c r="F149" s="24">
        <f t="shared" si="28"/>
      </c>
      <c r="G149" s="25"/>
      <c r="H149" s="26">
        <f t="shared" si="29"/>
      </c>
      <c r="I149" s="27"/>
      <c r="J149" s="28">
        <f t="shared" si="30"/>
      </c>
      <c r="K149" s="25"/>
      <c r="L149" s="29">
        <f t="shared" si="31"/>
      </c>
      <c r="M149" s="30">
        <f t="shared" si="32"/>
        <v>0</v>
      </c>
      <c r="N149" s="31">
        <f t="shared" si="33"/>
      </c>
      <c r="O149" s="106"/>
    </row>
    <row r="150" spans="5:15" ht="24.75" customHeight="1">
      <c r="E150" s="23"/>
      <c r="F150" s="24">
        <f t="shared" si="28"/>
      </c>
      <c r="G150" s="25"/>
      <c r="H150" s="26">
        <f t="shared" si="29"/>
      </c>
      <c r="I150" s="27"/>
      <c r="J150" s="28">
        <f t="shared" si="30"/>
      </c>
      <c r="K150" s="25"/>
      <c r="L150" s="29">
        <f t="shared" si="31"/>
      </c>
      <c r="M150" s="30">
        <f t="shared" si="32"/>
        <v>0</v>
      </c>
      <c r="N150" s="31">
        <f t="shared" si="33"/>
      </c>
      <c r="O150" s="106"/>
    </row>
    <row r="151" spans="5:15" ht="24.75" customHeight="1">
      <c r="E151" s="23"/>
      <c r="F151" s="24">
        <f t="shared" si="28"/>
      </c>
      <c r="G151" s="25"/>
      <c r="H151" s="26">
        <f t="shared" si="29"/>
      </c>
      <c r="I151" s="27"/>
      <c r="J151" s="28">
        <f t="shared" si="30"/>
      </c>
      <c r="K151" s="25"/>
      <c r="L151" s="29">
        <f t="shared" si="31"/>
      </c>
      <c r="M151" s="30">
        <f t="shared" si="32"/>
        <v>0</v>
      </c>
      <c r="N151" s="31">
        <f t="shared" si="33"/>
      </c>
      <c r="O151" s="106"/>
    </row>
    <row r="152" spans="5:15" ht="24.75" customHeight="1" thickBot="1">
      <c r="E152" s="53"/>
      <c r="F152" s="54">
        <f t="shared" si="28"/>
      </c>
      <c r="G152" s="55"/>
      <c r="H152" s="56">
        <f t="shared" si="29"/>
      </c>
      <c r="I152" s="57"/>
      <c r="J152" s="58">
        <f t="shared" si="30"/>
      </c>
      <c r="K152" s="55"/>
      <c r="L152" s="59">
        <f t="shared" si="31"/>
      </c>
      <c r="M152" s="30">
        <f t="shared" si="32"/>
        <v>0</v>
      </c>
      <c r="N152" s="60">
        <f t="shared" si="33"/>
      </c>
      <c r="O152" s="106"/>
    </row>
    <row r="153" ht="24.75" customHeight="1">
      <c r="F153" s="62"/>
    </row>
    <row r="154" ht="24.75" customHeight="1">
      <c r="P154" s="105"/>
    </row>
  </sheetData>
  <sheetProtection/>
  <mergeCells count="20">
    <mergeCell ref="C1:M1"/>
    <mergeCell ref="D3:I3"/>
    <mergeCell ref="E5:F5"/>
    <mergeCell ref="G5:H5"/>
    <mergeCell ref="I5:J5"/>
    <mergeCell ref="K5:L5"/>
    <mergeCell ref="M5:N5"/>
    <mergeCell ref="C2:M2"/>
    <mergeCell ref="A6:A7"/>
    <mergeCell ref="E6:F7"/>
    <mergeCell ref="G6:H7"/>
    <mergeCell ref="I6:J7"/>
    <mergeCell ref="K6:L7"/>
    <mergeCell ref="M6:N7"/>
    <mergeCell ref="O27:Q27"/>
    <mergeCell ref="O5:Q5"/>
    <mergeCell ref="O6:Q7"/>
    <mergeCell ref="O9:Q9"/>
    <mergeCell ref="O15:Q15"/>
    <mergeCell ref="O21:Q21"/>
  </mergeCells>
  <printOptions horizontalCentered="1" verticalCentered="1"/>
  <pageMargins left="0.35000000000000003" right="0" top="0.2" bottom="0" header="0.51" footer="0.51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PageLayoutView="0" workbookViewId="0" topLeftCell="A1">
      <selection activeCell="O5" sqref="O5:Q20"/>
    </sheetView>
  </sheetViews>
  <sheetFormatPr defaultColWidth="7.75390625" defaultRowHeight="24.75" customHeight="1"/>
  <cols>
    <col min="1" max="1" width="4.875" style="1" customWidth="1"/>
    <col min="2" max="2" width="9.375" style="1" bestFit="1" customWidth="1"/>
    <col min="3" max="3" width="16.125" style="3" customWidth="1"/>
    <col min="4" max="4" width="11.75390625" style="9" customWidth="1"/>
    <col min="5" max="5" width="9.375" style="61" customWidth="1"/>
    <col min="6" max="6" width="4.125" style="67" bestFit="1" customWidth="1"/>
    <col min="7" max="7" width="9.00390625" style="63" customWidth="1"/>
    <col min="8" max="8" width="3.875" style="64" bestFit="1" customWidth="1"/>
    <col min="9" max="9" width="8.875" style="65" customWidth="1"/>
    <col min="10" max="10" width="4.125" style="66" bestFit="1" customWidth="1"/>
    <col min="11" max="11" width="8.75390625" style="6" customWidth="1"/>
    <col min="12" max="12" width="4.125" style="7" bestFit="1" customWidth="1"/>
    <col min="13" max="13" width="9.375" style="8" customWidth="1"/>
    <col min="14" max="14" width="5.25390625" style="2" bestFit="1" customWidth="1"/>
    <col min="15" max="15" width="7.875" style="2" customWidth="1"/>
    <col min="16" max="16" width="7.75390625" style="102" customWidth="1"/>
    <col min="17" max="17" width="7.75390625" style="129" customWidth="1"/>
    <col min="18" max="16384" width="7.75390625" style="3" customWidth="1"/>
  </cols>
  <sheetData>
    <row r="1" spans="3:13" ht="24.75" customHeight="1">
      <c r="C1" s="182" t="s">
        <v>125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3:13" ht="24.75" customHeight="1">
      <c r="C2" s="182" t="s">
        <v>126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3:10" ht="34.5" customHeight="1">
      <c r="C3" s="4"/>
      <c r="D3" s="183" t="s">
        <v>127</v>
      </c>
      <c r="E3" s="183"/>
      <c r="F3" s="183"/>
      <c r="G3" s="183"/>
      <c r="H3" s="183"/>
      <c r="I3" s="183"/>
      <c r="J3" s="5"/>
    </row>
    <row r="4" spans="3:10" ht="24" thickBot="1">
      <c r="C4" s="4"/>
      <c r="D4" s="5"/>
      <c r="E4" s="5"/>
      <c r="F4" s="5"/>
      <c r="G4" s="5"/>
      <c r="H4" s="5"/>
      <c r="I4" s="5"/>
      <c r="J4" s="5"/>
    </row>
    <row r="5" spans="3:17" ht="24.75" customHeight="1">
      <c r="C5" s="80"/>
      <c r="E5" s="184" t="s">
        <v>0</v>
      </c>
      <c r="F5" s="185"/>
      <c r="G5" s="186" t="s">
        <v>1</v>
      </c>
      <c r="H5" s="187"/>
      <c r="I5" s="188" t="s">
        <v>2</v>
      </c>
      <c r="J5" s="189"/>
      <c r="K5" s="190" t="s">
        <v>3</v>
      </c>
      <c r="L5" s="189"/>
      <c r="M5" s="164" t="s">
        <v>4</v>
      </c>
      <c r="N5" s="185"/>
      <c r="O5" s="164" t="s">
        <v>130</v>
      </c>
      <c r="P5" s="165"/>
      <c r="Q5" s="166"/>
    </row>
    <row r="6" spans="1:17" s="13" customFormat="1" ht="24.75" customHeight="1">
      <c r="A6" s="176"/>
      <c r="B6" s="83"/>
      <c r="C6" s="10"/>
      <c r="D6" s="11"/>
      <c r="E6" s="178"/>
      <c r="F6" s="179"/>
      <c r="G6" s="178"/>
      <c r="H6" s="181"/>
      <c r="I6" s="178"/>
      <c r="J6" s="179"/>
      <c r="K6" s="178"/>
      <c r="L6" s="179"/>
      <c r="M6" s="178"/>
      <c r="N6" s="179"/>
      <c r="O6" s="167" t="s">
        <v>141</v>
      </c>
      <c r="P6" s="168"/>
      <c r="Q6" s="169"/>
    </row>
    <row r="7" spans="1:17" s="15" customFormat="1" ht="24.75" customHeight="1" thickBot="1">
      <c r="A7" s="177"/>
      <c r="B7" s="84"/>
      <c r="C7" s="14"/>
      <c r="D7" s="12"/>
      <c r="E7" s="180"/>
      <c r="F7" s="179"/>
      <c r="G7" s="180"/>
      <c r="H7" s="181"/>
      <c r="I7" s="180"/>
      <c r="J7" s="179"/>
      <c r="K7" s="180"/>
      <c r="L7" s="179"/>
      <c r="M7" s="180"/>
      <c r="N7" s="179"/>
      <c r="O7" s="170"/>
      <c r="P7" s="171"/>
      <c r="Q7" s="172"/>
    </row>
    <row r="8" spans="1:17" ht="24.75" customHeight="1" thickBot="1">
      <c r="A8" s="68" t="s">
        <v>5</v>
      </c>
      <c r="B8" s="16" t="s">
        <v>6</v>
      </c>
      <c r="C8" s="16" t="s">
        <v>11</v>
      </c>
      <c r="D8" s="17" t="s">
        <v>12</v>
      </c>
      <c r="E8" s="18" t="s">
        <v>7</v>
      </c>
      <c r="F8" s="69" t="s">
        <v>9</v>
      </c>
      <c r="G8" s="19" t="s">
        <v>7</v>
      </c>
      <c r="H8" s="71" t="s">
        <v>10</v>
      </c>
      <c r="I8" s="20" t="s">
        <v>7</v>
      </c>
      <c r="J8" s="73" t="s">
        <v>9</v>
      </c>
      <c r="K8" s="21" t="s">
        <v>7</v>
      </c>
      <c r="L8" s="75" t="s">
        <v>9</v>
      </c>
      <c r="M8" s="77" t="s">
        <v>7</v>
      </c>
      <c r="N8" s="87" t="s">
        <v>8</v>
      </c>
      <c r="O8" s="108" t="s">
        <v>138</v>
      </c>
      <c r="P8" s="103" t="s">
        <v>135</v>
      </c>
      <c r="Q8" s="101" t="s">
        <v>8</v>
      </c>
    </row>
    <row r="9" spans="1:17" ht="24.75" customHeight="1" thickBot="1" thickTop="1">
      <c r="A9" s="97" t="s">
        <v>48</v>
      </c>
      <c r="B9" s="99" t="s">
        <v>103</v>
      </c>
      <c r="C9" s="99" t="s">
        <v>104</v>
      </c>
      <c r="D9" s="99" t="s">
        <v>69</v>
      </c>
      <c r="E9" s="152">
        <v>8.9</v>
      </c>
      <c r="F9" s="70" t="str">
        <f aca="true" t="shared" si="0" ref="F9:F14">IF(E9&gt;0,RANK(E9,VaultScore)&amp;IF(COUNTIF(VaultScore,E9)&gt;1,"-T"," "),"")</f>
        <v>1 </v>
      </c>
      <c r="G9" s="144">
        <v>9.35</v>
      </c>
      <c r="H9" s="72" t="str">
        <f aca="true" t="shared" si="1" ref="H9:H14">IF(G9&gt;0,RANK(G9,BarScore)&amp;IF(COUNTIF(BarScore,G9)&gt;1,"-T"," "),"")</f>
        <v>1 </v>
      </c>
      <c r="I9" s="153">
        <v>7.85</v>
      </c>
      <c r="J9" s="74" t="str">
        <f aca="true" t="shared" si="2" ref="J9:J14">IF(I9&gt;0,RANK(I9,BeamScore)&amp;IF(COUNTIF(BeamScore,I9)&gt;1,"-T"," "),"")</f>
        <v>2 </v>
      </c>
      <c r="K9" s="154">
        <v>8.65</v>
      </c>
      <c r="L9" s="76" t="str">
        <f aca="true" t="shared" si="3" ref="L9:L14">IF(K9&gt;0,RANK(K9,FloorScore)&amp;IF(COUNTIF(FloorScore,K9)&gt;1,"-T"," "),"")</f>
        <v>1 </v>
      </c>
      <c r="M9" s="78">
        <f aca="true" t="shared" si="4" ref="M9:M14">(+E9*100+G9*100+I9*100+K9*100)/100</f>
        <v>34.75</v>
      </c>
      <c r="N9" s="157" t="str">
        <f aca="true" t="shared" si="5" ref="N9:N18">IF(M9&gt;0,RANK(M9,FinalScore)&amp;IF(COUNTIF(FinalScore,M9)&gt;1,"-T"," "),"")</f>
        <v>1 </v>
      </c>
      <c r="O9" s="173" t="s">
        <v>134</v>
      </c>
      <c r="P9" s="174"/>
      <c r="Q9" s="175"/>
    </row>
    <row r="10" spans="1:17" ht="24.75" customHeight="1">
      <c r="A10" s="97" t="s">
        <v>45</v>
      </c>
      <c r="B10" s="99" t="s">
        <v>101</v>
      </c>
      <c r="C10" s="97" t="s">
        <v>102</v>
      </c>
      <c r="D10" s="97" t="s">
        <v>69</v>
      </c>
      <c r="E10" s="152">
        <v>8.75</v>
      </c>
      <c r="F10" s="70" t="str">
        <f t="shared" si="0"/>
        <v>2 </v>
      </c>
      <c r="G10" s="144">
        <v>8.95</v>
      </c>
      <c r="H10" s="72" t="str">
        <f t="shared" si="1"/>
        <v>2 </v>
      </c>
      <c r="I10" s="82">
        <v>6.75</v>
      </c>
      <c r="J10" s="74" t="str">
        <f t="shared" si="2"/>
        <v>4 </v>
      </c>
      <c r="K10" s="154">
        <v>8.25</v>
      </c>
      <c r="L10" s="76" t="str">
        <f t="shared" si="3"/>
        <v>3 </v>
      </c>
      <c r="M10" s="78">
        <f t="shared" si="4"/>
        <v>32.7</v>
      </c>
      <c r="N10" s="157" t="str">
        <f t="shared" si="5"/>
        <v>2-T</v>
      </c>
      <c r="O10" s="119" t="s">
        <v>48</v>
      </c>
      <c r="P10" s="120">
        <v>34.75</v>
      </c>
      <c r="Q10" s="130">
        <v>1</v>
      </c>
    </row>
    <row r="11" spans="1:17" ht="24.75" customHeight="1">
      <c r="A11" s="97" t="s">
        <v>121</v>
      </c>
      <c r="B11" s="99" t="s">
        <v>105</v>
      </c>
      <c r="C11" s="97" t="s">
        <v>106</v>
      </c>
      <c r="D11" s="97" t="s">
        <v>69</v>
      </c>
      <c r="E11" s="23">
        <v>8.55</v>
      </c>
      <c r="F11" s="79" t="str">
        <f t="shared" si="0"/>
        <v>4 </v>
      </c>
      <c r="G11" s="25">
        <v>7.85</v>
      </c>
      <c r="H11" s="72" t="str">
        <f t="shared" si="1"/>
        <v>3 </v>
      </c>
      <c r="I11" s="153">
        <v>8.1</v>
      </c>
      <c r="J11" s="74" t="str">
        <f t="shared" si="2"/>
        <v>1 </v>
      </c>
      <c r="K11" s="81">
        <v>8.2</v>
      </c>
      <c r="L11" s="76" t="str">
        <f t="shared" si="3"/>
        <v>4 </v>
      </c>
      <c r="M11" s="78">
        <f t="shared" si="4"/>
        <v>32.7</v>
      </c>
      <c r="N11" s="107" t="str">
        <f t="shared" si="5"/>
        <v>2-T</v>
      </c>
      <c r="O11" s="112" t="s">
        <v>45</v>
      </c>
      <c r="P11" s="109">
        <v>32.7</v>
      </c>
      <c r="Q11" s="131">
        <v>2</v>
      </c>
    </row>
    <row r="12" spans="1:17" ht="24.75" customHeight="1">
      <c r="A12" s="97" t="s">
        <v>122</v>
      </c>
      <c r="B12" s="99" t="s">
        <v>107</v>
      </c>
      <c r="C12" s="97" t="s">
        <v>108</v>
      </c>
      <c r="D12" s="97" t="s">
        <v>69</v>
      </c>
      <c r="E12" s="23">
        <v>8.45</v>
      </c>
      <c r="F12" s="79" t="str">
        <f t="shared" si="0"/>
        <v>5-T</v>
      </c>
      <c r="G12" s="25">
        <v>7.5</v>
      </c>
      <c r="H12" s="72" t="str">
        <f t="shared" si="1"/>
        <v>4 </v>
      </c>
      <c r="I12" s="82">
        <v>7.4</v>
      </c>
      <c r="J12" s="74" t="str">
        <f t="shared" si="2"/>
        <v>3 </v>
      </c>
      <c r="K12" s="81">
        <v>7.6</v>
      </c>
      <c r="L12" s="76" t="str">
        <f t="shared" si="3"/>
        <v>5 </v>
      </c>
      <c r="M12" s="78">
        <f t="shared" si="4"/>
        <v>30.95</v>
      </c>
      <c r="N12" s="107" t="str">
        <f t="shared" si="5"/>
        <v>4 </v>
      </c>
      <c r="O12" s="112"/>
      <c r="P12" s="110"/>
      <c r="Q12" s="132" t="s">
        <v>137</v>
      </c>
    </row>
    <row r="13" spans="1:17" ht="24.75" customHeight="1">
      <c r="A13" s="97" t="s">
        <v>124</v>
      </c>
      <c r="B13" s="99" t="s">
        <v>115</v>
      </c>
      <c r="C13" s="97" t="s">
        <v>116</v>
      </c>
      <c r="D13" s="97" t="s">
        <v>35</v>
      </c>
      <c r="E13" s="23">
        <v>8.45</v>
      </c>
      <c r="F13" s="79" t="str">
        <f t="shared" si="0"/>
        <v>5-T</v>
      </c>
      <c r="G13" s="144">
        <v>6.3</v>
      </c>
      <c r="H13" s="72" t="str">
        <f t="shared" si="1"/>
        <v>5 </v>
      </c>
      <c r="I13" s="153">
        <v>6</v>
      </c>
      <c r="J13" s="74" t="str">
        <f t="shared" si="2"/>
        <v>5 </v>
      </c>
      <c r="K13" s="154">
        <v>8.4</v>
      </c>
      <c r="L13" s="76" t="str">
        <f t="shared" si="3"/>
        <v>2 </v>
      </c>
      <c r="M13" s="78">
        <f t="shared" si="4"/>
        <v>29.15</v>
      </c>
      <c r="N13" s="157" t="str">
        <f t="shared" si="5"/>
        <v>5 </v>
      </c>
      <c r="O13" s="112" t="s">
        <v>143</v>
      </c>
      <c r="P13" s="155">
        <f>SUM(P10:P12)</f>
        <v>67.45</v>
      </c>
      <c r="Q13" s="156">
        <v>1</v>
      </c>
    </row>
    <row r="14" spans="1:17" ht="24.75" customHeight="1" thickBot="1">
      <c r="A14" s="97" t="s">
        <v>123</v>
      </c>
      <c r="B14" s="99" t="s">
        <v>113</v>
      </c>
      <c r="C14" s="97" t="s">
        <v>114</v>
      </c>
      <c r="D14" s="97" t="s">
        <v>35</v>
      </c>
      <c r="E14" s="152">
        <v>8.6</v>
      </c>
      <c r="F14" s="79" t="str">
        <f t="shared" si="0"/>
        <v>3 </v>
      </c>
      <c r="G14" s="25">
        <v>5</v>
      </c>
      <c r="H14" s="72" t="str">
        <f t="shared" si="1"/>
        <v>6 </v>
      </c>
      <c r="I14" s="82">
        <v>5</v>
      </c>
      <c r="J14" s="74" t="str">
        <f t="shared" si="2"/>
        <v>6 </v>
      </c>
      <c r="K14" s="81">
        <v>5.95</v>
      </c>
      <c r="L14" s="76" t="str">
        <f t="shared" si="3"/>
        <v>6 </v>
      </c>
      <c r="M14" s="78">
        <f t="shared" si="4"/>
        <v>24.55</v>
      </c>
      <c r="N14" s="107" t="str">
        <f t="shared" si="5"/>
        <v>6 </v>
      </c>
      <c r="O14" s="122"/>
      <c r="P14" s="123"/>
      <c r="Q14" s="133"/>
    </row>
    <row r="15" spans="1:17" ht="24.75" customHeight="1" thickBot="1">
      <c r="A15" s="22"/>
      <c r="B15" s="85"/>
      <c r="C15" s="32"/>
      <c r="D15" s="33"/>
      <c r="E15" s="23"/>
      <c r="F15" s="79">
        <f aca="true" t="shared" si="6" ref="F15:F40">IF(E15&gt;0,RANK(E15,VaultScore)&amp;IF(COUNTIF(VaultScore,E15)&gt;1,"-T"," "),"")</f>
      </c>
      <c r="G15" s="25"/>
      <c r="H15" s="72">
        <f aca="true" t="shared" si="7" ref="H15:H40">IF(G15&gt;0,RANK(G15,BarScore)&amp;IF(COUNTIF(BarScore,G15)&gt;1,"-T"," "),"")</f>
      </c>
      <c r="I15" s="82"/>
      <c r="J15" s="74">
        <f aca="true" t="shared" si="8" ref="J15:J40">IF(I15&gt;0,RANK(I15,BeamScore)&amp;IF(COUNTIF(BeamScore,I15)&gt;1,"-T"," "),"")</f>
      </c>
      <c r="K15" s="81"/>
      <c r="L15" s="76">
        <f aca="true" t="shared" si="9" ref="L15:L40">IF(K15&gt;0,RANK(K15,FloorScore)&amp;IF(COUNTIF(FloorScore,K15)&gt;1,"-T"," "),"")</f>
      </c>
      <c r="M15" s="78">
        <f aca="true" t="shared" si="10" ref="M15:M32">(+E15*100+G15*100+I15*100+K15*100)/100</f>
        <v>0</v>
      </c>
      <c r="N15" s="107">
        <f t="shared" si="5"/>
      </c>
      <c r="O15" s="161" t="s">
        <v>132</v>
      </c>
      <c r="P15" s="162"/>
      <c r="Q15" s="163"/>
    </row>
    <row r="16" spans="1:17" ht="24.75" customHeight="1">
      <c r="A16" s="22"/>
      <c r="B16" s="85"/>
      <c r="C16" s="32"/>
      <c r="D16" s="33"/>
      <c r="E16" s="23"/>
      <c r="F16" s="79">
        <f t="shared" si="6"/>
      </c>
      <c r="G16" s="25"/>
      <c r="H16" s="72">
        <f t="shared" si="7"/>
      </c>
      <c r="I16" s="82"/>
      <c r="J16" s="74">
        <f t="shared" si="8"/>
      </c>
      <c r="K16" s="81"/>
      <c r="L16" s="76">
        <f t="shared" si="9"/>
      </c>
      <c r="M16" s="78">
        <f t="shared" si="10"/>
        <v>0</v>
      </c>
      <c r="N16" s="107">
        <f t="shared" si="5"/>
      </c>
      <c r="O16" s="119" t="s">
        <v>123</v>
      </c>
      <c r="P16" s="125">
        <v>29.15</v>
      </c>
      <c r="Q16" s="134">
        <v>1</v>
      </c>
    </row>
    <row r="17" spans="1:17" ht="24.75" customHeight="1">
      <c r="A17" s="22"/>
      <c r="B17" s="85"/>
      <c r="C17" s="32"/>
      <c r="D17" s="33"/>
      <c r="E17" s="23"/>
      <c r="F17" s="79">
        <f t="shared" si="6"/>
      </c>
      <c r="G17" s="25"/>
      <c r="H17" s="72">
        <f t="shared" si="7"/>
      </c>
      <c r="I17" s="82"/>
      <c r="J17" s="74">
        <f t="shared" si="8"/>
      </c>
      <c r="K17" s="81"/>
      <c r="L17" s="76">
        <f t="shared" si="9"/>
      </c>
      <c r="M17" s="78">
        <f t="shared" si="10"/>
        <v>0</v>
      </c>
      <c r="N17" s="107">
        <f t="shared" si="5"/>
      </c>
      <c r="O17" s="112" t="s">
        <v>124</v>
      </c>
      <c r="P17" s="110">
        <v>24.55</v>
      </c>
      <c r="Q17" s="132">
        <v>2</v>
      </c>
    </row>
    <row r="18" spans="1:17" ht="24.75" customHeight="1">
      <c r="A18" s="22"/>
      <c r="B18" s="85"/>
      <c r="C18" s="32"/>
      <c r="D18" s="33"/>
      <c r="E18" s="23"/>
      <c r="F18" s="79">
        <f t="shared" si="6"/>
      </c>
      <c r="G18" s="25"/>
      <c r="H18" s="72">
        <f t="shared" si="7"/>
      </c>
      <c r="I18" s="82"/>
      <c r="J18" s="74">
        <f t="shared" si="8"/>
      </c>
      <c r="K18" s="81"/>
      <c r="L18" s="76">
        <f t="shared" si="9"/>
      </c>
      <c r="M18" s="78">
        <f t="shared" si="10"/>
        <v>0</v>
      </c>
      <c r="N18" s="107">
        <f t="shared" si="5"/>
      </c>
      <c r="O18" s="112"/>
      <c r="P18" s="110"/>
      <c r="Q18" s="132" t="s">
        <v>137</v>
      </c>
    </row>
    <row r="19" spans="1:17" ht="24.75" customHeight="1">
      <c r="A19" s="22"/>
      <c r="B19" s="85"/>
      <c r="C19" s="32"/>
      <c r="D19" s="33"/>
      <c r="E19" s="23"/>
      <c r="F19" s="79">
        <f t="shared" si="6"/>
      </c>
      <c r="G19" s="25"/>
      <c r="H19" s="72">
        <f t="shared" si="7"/>
      </c>
      <c r="I19" s="82"/>
      <c r="J19" s="74">
        <f t="shared" si="8"/>
      </c>
      <c r="K19" s="81"/>
      <c r="L19" s="76">
        <f t="shared" si="9"/>
      </c>
      <c r="M19" s="78">
        <f t="shared" si="10"/>
        <v>0</v>
      </c>
      <c r="N19" s="107">
        <f aca="true" t="shared" si="11" ref="N19:N40">IF(M19&gt;0,RANK(M19,FinalScore)&amp;IF(COUNTIF(FinalScore,M19)&gt;1,"-T"," "),"")</f>
      </c>
      <c r="O19" s="112" t="s">
        <v>143</v>
      </c>
      <c r="P19" s="155">
        <f>SUM(P16:P18)</f>
        <v>53.7</v>
      </c>
      <c r="Q19" s="156">
        <v>2</v>
      </c>
    </row>
    <row r="20" spans="1:17" ht="24.75" customHeight="1" thickBot="1">
      <c r="A20" s="22"/>
      <c r="B20" s="85"/>
      <c r="C20" s="32"/>
      <c r="D20" s="33"/>
      <c r="E20" s="23"/>
      <c r="F20" s="79">
        <f t="shared" si="6"/>
      </c>
      <c r="G20" s="25"/>
      <c r="H20" s="72">
        <f t="shared" si="7"/>
      </c>
      <c r="I20" s="82"/>
      <c r="J20" s="74">
        <f t="shared" si="8"/>
      </c>
      <c r="K20" s="81"/>
      <c r="L20" s="76">
        <f t="shared" si="9"/>
      </c>
      <c r="M20" s="78">
        <f t="shared" si="10"/>
        <v>0</v>
      </c>
      <c r="N20" s="107">
        <f t="shared" si="11"/>
      </c>
      <c r="O20" s="122"/>
      <c r="P20" s="123"/>
      <c r="Q20" s="133"/>
    </row>
    <row r="21" spans="1:17" ht="24.75" customHeight="1" thickBot="1">
      <c r="A21" s="22"/>
      <c r="B21" s="85"/>
      <c r="C21" s="32"/>
      <c r="D21" s="33"/>
      <c r="E21" s="23"/>
      <c r="F21" s="79">
        <f t="shared" si="6"/>
      </c>
      <c r="G21" s="25"/>
      <c r="H21" s="72">
        <f t="shared" si="7"/>
      </c>
      <c r="I21" s="82"/>
      <c r="J21" s="74">
        <f t="shared" si="8"/>
      </c>
      <c r="K21" s="81"/>
      <c r="L21" s="76">
        <f t="shared" si="9"/>
      </c>
      <c r="M21" s="78">
        <f t="shared" si="10"/>
        <v>0</v>
      </c>
      <c r="N21" s="107">
        <f t="shared" si="11"/>
      </c>
      <c r="O21" s="191"/>
      <c r="P21" s="192"/>
      <c r="Q21" s="193"/>
    </row>
    <row r="22" spans="1:17" ht="24.75" customHeight="1">
      <c r="A22" s="22"/>
      <c r="B22" s="85"/>
      <c r="C22" s="32"/>
      <c r="D22" s="33"/>
      <c r="E22" s="23"/>
      <c r="F22" s="79">
        <f t="shared" si="6"/>
      </c>
      <c r="G22" s="25"/>
      <c r="H22" s="72">
        <f t="shared" si="7"/>
      </c>
      <c r="I22" s="82"/>
      <c r="J22" s="74">
        <f t="shared" si="8"/>
      </c>
      <c r="K22" s="81"/>
      <c r="L22" s="76">
        <f t="shared" si="9"/>
      </c>
      <c r="M22" s="78">
        <f t="shared" si="10"/>
        <v>0</v>
      </c>
      <c r="N22" s="107">
        <f t="shared" si="11"/>
      </c>
      <c r="O22" s="119"/>
      <c r="P22" s="125"/>
      <c r="Q22" s="134"/>
    </row>
    <row r="23" spans="1:17" ht="24.75" customHeight="1">
      <c r="A23" s="22"/>
      <c r="B23" s="85"/>
      <c r="C23" s="32"/>
      <c r="D23" s="33"/>
      <c r="E23" s="23"/>
      <c r="F23" s="79">
        <f t="shared" si="6"/>
      </c>
      <c r="G23" s="25"/>
      <c r="H23" s="72">
        <f t="shared" si="7"/>
      </c>
      <c r="I23" s="82"/>
      <c r="J23" s="74">
        <f t="shared" si="8"/>
      </c>
      <c r="K23" s="81"/>
      <c r="L23" s="76">
        <f t="shared" si="9"/>
      </c>
      <c r="M23" s="78">
        <f t="shared" si="10"/>
        <v>0</v>
      </c>
      <c r="N23" s="107">
        <f t="shared" si="11"/>
      </c>
      <c r="O23" s="112"/>
      <c r="P23" s="110"/>
      <c r="Q23" s="132"/>
    </row>
    <row r="24" spans="1:17" ht="24.75" customHeight="1">
      <c r="A24" s="22"/>
      <c r="B24" s="85"/>
      <c r="C24" s="32"/>
      <c r="D24" s="33"/>
      <c r="E24" s="23"/>
      <c r="F24" s="79">
        <f t="shared" si="6"/>
      </c>
      <c r="G24" s="25"/>
      <c r="H24" s="72">
        <f t="shared" si="7"/>
      </c>
      <c r="I24" s="82"/>
      <c r="J24" s="74">
        <f t="shared" si="8"/>
      </c>
      <c r="K24" s="81"/>
      <c r="L24" s="76">
        <f t="shared" si="9"/>
      </c>
      <c r="M24" s="78">
        <f t="shared" si="10"/>
        <v>0</v>
      </c>
      <c r="N24" s="107">
        <f t="shared" si="11"/>
      </c>
      <c r="O24" s="112"/>
      <c r="P24" s="110"/>
      <c r="Q24" s="132"/>
    </row>
    <row r="25" spans="1:17" ht="24.75" customHeight="1">
      <c r="A25" s="22"/>
      <c r="B25" s="85"/>
      <c r="C25" s="32"/>
      <c r="D25" s="33"/>
      <c r="E25" s="23"/>
      <c r="F25" s="79">
        <f t="shared" si="6"/>
      </c>
      <c r="G25" s="25"/>
      <c r="H25" s="72">
        <f t="shared" si="7"/>
      </c>
      <c r="I25" s="82"/>
      <c r="J25" s="74">
        <f t="shared" si="8"/>
      </c>
      <c r="K25" s="81"/>
      <c r="L25" s="76">
        <f t="shared" si="9"/>
      </c>
      <c r="M25" s="78">
        <f t="shared" si="10"/>
        <v>0</v>
      </c>
      <c r="N25" s="107">
        <f t="shared" si="11"/>
      </c>
      <c r="O25" s="112"/>
      <c r="P25" s="110"/>
      <c r="Q25" s="132"/>
    </row>
    <row r="26" spans="1:17" ht="24.75" customHeight="1" thickBot="1">
      <c r="A26" s="22"/>
      <c r="B26" s="85"/>
      <c r="C26" s="32"/>
      <c r="D26" s="33"/>
      <c r="E26" s="23"/>
      <c r="F26" s="79">
        <f t="shared" si="6"/>
      </c>
      <c r="G26" s="25"/>
      <c r="H26" s="72">
        <f t="shared" si="7"/>
      </c>
      <c r="I26" s="82"/>
      <c r="J26" s="74">
        <f t="shared" si="8"/>
      </c>
      <c r="K26" s="81"/>
      <c r="L26" s="76">
        <f t="shared" si="9"/>
      </c>
      <c r="M26" s="78">
        <f t="shared" si="10"/>
        <v>0</v>
      </c>
      <c r="N26" s="107">
        <f t="shared" si="11"/>
      </c>
      <c r="O26" s="122"/>
      <c r="P26" s="127"/>
      <c r="Q26" s="133"/>
    </row>
    <row r="27" spans="1:17" ht="24.75" customHeight="1" thickBot="1">
      <c r="A27" s="22"/>
      <c r="B27" s="85"/>
      <c r="C27" s="32"/>
      <c r="D27" s="33"/>
      <c r="E27" s="23"/>
      <c r="F27" s="79">
        <f t="shared" si="6"/>
      </c>
      <c r="G27" s="25"/>
      <c r="H27" s="72">
        <f t="shared" si="7"/>
      </c>
      <c r="I27" s="82"/>
      <c r="J27" s="74">
        <f t="shared" si="8"/>
      </c>
      <c r="K27" s="81"/>
      <c r="L27" s="76">
        <f t="shared" si="9"/>
      </c>
      <c r="M27" s="78">
        <f t="shared" si="10"/>
        <v>0</v>
      </c>
      <c r="N27" s="107">
        <f t="shared" si="11"/>
      </c>
      <c r="O27" s="191"/>
      <c r="P27" s="192"/>
      <c r="Q27" s="193"/>
    </row>
    <row r="28" spans="1:17" ht="24.75" customHeight="1">
      <c r="A28" s="22"/>
      <c r="B28" s="85"/>
      <c r="C28" s="32"/>
      <c r="D28" s="33"/>
      <c r="E28" s="23"/>
      <c r="F28" s="79">
        <f t="shared" si="6"/>
      </c>
      <c r="G28" s="25"/>
      <c r="H28" s="72">
        <f t="shared" si="7"/>
      </c>
      <c r="I28" s="82"/>
      <c r="J28" s="74">
        <f t="shared" si="8"/>
      </c>
      <c r="K28" s="81"/>
      <c r="L28" s="76">
        <f t="shared" si="9"/>
      </c>
      <c r="M28" s="78">
        <f t="shared" si="10"/>
        <v>0</v>
      </c>
      <c r="N28" s="107">
        <f t="shared" si="11"/>
      </c>
      <c r="O28" s="119"/>
      <c r="P28" s="128"/>
      <c r="Q28" s="134"/>
    </row>
    <row r="29" spans="1:17" ht="24.75" customHeight="1">
      <c r="A29" s="22"/>
      <c r="B29" s="85"/>
      <c r="C29" s="34"/>
      <c r="D29" s="33"/>
      <c r="E29" s="23"/>
      <c r="F29" s="70">
        <f t="shared" si="6"/>
      </c>
      <c r="G29" s="25"/>
      <c r="H29" s="72">
        <f t="shared" si="7"/>
      </c>
      <c r="I29" s="82"/>
      <c r="J29" s="74">
        <f t="shared" si="8"/>
      </c>
      <c r="K29" s="81"/>
      <c r="L29" s="76">
        <f t="shared" si="9"/>
      </c>
      <c r="M29" s="78">
        <f t="shared" si="10"/>
        <v>0</v>
      </c>
      <c r="N29" s="107">
        <f t="shared" si="11"/>
      </c>
      <c r="O29" s="112"/>
      <c r="P29" s="111"/>
      <c r="Q29" s="132"/>
    </row>
    <row r="30" spans="1:17" ht="24.75" customHeight="1">
      <c r="A30" s="22"/>
      <c r="B30" s="85"/>
      <c r="C30" s="32"/>
      <c r="D30" s="33"/>
      <c r="E30" s="23"/>
      <c r="F30" s="79">
        <f t="shared" si="6"/>
      </c>
      <c r="G30" s="25"/>
      <c r="H30" s="72">
        <f t="shared" si="7"/>
      </c>
      <c r="I30" s="82"/>
      <c r="J30" s="74">
        <f t="shared" si="8"/>
      </c>
      <c r="K30" s="81"/>
      <c r="L30" s="76">
        <f t="shared" si="9"/>
      </c>
      <c r="M30" s="78">
        <f t="shared" si="10"/>
        <v>0</v>
      </c>
      <c r="N30" s="107">
        <f t="shared" si="11"/>
      </c>
      <c r="O30" s="112"/>
      <c r="P30" s="111"/>
      <c r="Q30" s="132"/>
    </row>
    <row r="31" spans="1:17" ht="24.75" customHeight="1">
      <c r="A31" s="22"/>
      <c r="B31" s="85"/>
      <c r="C31" s="32"/>
      <c r="D31" s="33"/>
      <c r="E31" s="23"/>
      <c r="F31" s="79">
        <f t="shared" si="6"/>
      </c>
      <c r="G31" s="25"/>
      <c r="H31" s="72">
        <f t="shared" si="7"/>
      </c>
      <c r="I31" s="82"/>
      <c r="J31" s="74">
        <f t="shared" si="8"/>
      </c>
      <c r="K31" s="81"/>
      <c r="L31" s="76">
        <f t="shared" si="9"/>
      </c>
      <c r="M31" s="78">
        <f t="shared" si="10"/>
        <v>0</v>
      </c>
      <c r="N31" s="107">
        <f t="shared" si="11"/>
      </c>
      <c r="O31" s="112"/>
      <c r="P31" s="110"/>
      <c r="Q31" s="135"/>
    </row>
    <row r="32" spans="1:17" ht="24.75" customHeight="1">
      <c r="A32" s="22"/>
      <c r="B32" s="85"/>
      <c r="C32" s="32"/>
      <c r="D32" s="33"/>
      <c r="E32" s="23"/>
      <c r="F32" s="79">
        <f t="shared" si="6"/>
      </c>
      <c r="G32" s="25"/>
      <c r="H32" s="72">
        <f t="shared" si="7"/>
      </c>
      <c r="I32" s="82"/>
      <c r="J32" s="74">
        <f t="shared" si="8"/>
      </c>
      <c r="K32" s="81"/>
      <c r="L32" s="76">
        <f t="shared" si="9"/>
      </c>
      <c r="M32" s="78">
        <f t="shared" si="10"/>
        <v>0</v>
      </c>
      <c r="N32" s="107">
        <f t="shared" si="11"/>
      </c>
      <c r="O32" s="112"/>
      <c r="P32" s="111"/>
      <c r="Q32" s="135"/>
    </row>
    <row r="33" spans="1:17" ht="24.75" customHeight="1" thickBot="1">
      <c r="A33" s="22"/>
      <c r="B33" s="85"/>
      <c r="C33" s="34"/>
      <c r="D33" s="33"/>
      <c r="E33" s="23"/>
      <c r="F33" s="70">
        <f t="shared" si="6"/>
      </c>
      <c r="G33" s="25"/>
      <c r="H33" s="72">
        <f t="shared" si="7"/>
      </c>
      <c r="I33" s="82"/>
      <c r="J33" s="74">
        <f t="shared" si="8"/>
      </c>
      <c r="K33" s="25"/>
      <c r="L33" s="76">
        <f t="shared" si="9"/>
      </c>
      <c r="M33" s="78">
        <f aca="true" t="shared" si="12" ref="M33:M72">(+E33*100+G33*100+I33*100+K33*100)/100</f>
        <v>0</v>
      </c>
      <c r="N33" s="107">
        <f t="shared" si="11"/>
      </c>
      <c r="O33" s="116"/>
      <c r="P33" s="117"/>
      <c r="Q33" s="136"/>
    </row>
    <row r="34" spans="1:15" ht="24.75" customHeight="1">
      <c r="A34" s="22"/>
      <c r="B34" s="85"/>
      <c r="C34" s="35"/>
      <c r="D34" s="33"/>
      <c r="E34" s="23"/>
      <c r="F34" s="70">
        <f t="shared" si="6"/>
      </c>
      <c r="G34" s="25"/>
      <c r="H34" s="72">
        <f t="shared" si="7"/>
      </c>
      <c r="I34" s="82"/>
      <c r="J34" s="74">
        <f t="shared" si="8"/>
      </c>
      <c r="K34" s="25"/>
      <c r="L34" s="76">
        <f t="shared" si="9"/>
      </c>
      <c r="M34" s="78">
        <f t="shared" si="12"/>
        <v>0</v>
      </c>
      <c r="N34" s="31">
        <f t="shared" si="11"/>
      </c>
      <c r="O34" s="106"/>
    </row>
    <row r="35" spans="1:15" ht="24.75" customHeight="1">
      <c r="A35" s="22"/>
      <c r="B35" s="85"/>
      <c r="C35" s="34"/>
      <c r="D35" s="33"/>
      <c r="E35" s="23"/>
      <c r="F35" s="70">
        <f t="shared" si="6"/>
      </c>
      <c r="G35" s="25"/>
      <c r="H35" s="72">
        <f t="shared" si="7"/>
      </c>
      <c r="I35" s="82"/>
      <c r="J35" s="74">
        <f t="shared" si="8"/>
      </c>
      <c r="K35" s="25"/>
      <c r="L35" s="76">
        <f t="shared" si="9"/>
      </c>
      <c r="M35" s="78">
        <f t="shared" si="12"/>
        <v>0</v>
      </c>
      <c r="N35" s="31">
        <f t="shared" si="11"/>
      </c>
      <c r="O35" s="106"/>
    </row>
    <row r="36" spans="1:15" ht="24.75" customHeight="1">
      <c r="A36" s="22"/>
      <c r="B36" s="85"/>
      <c r="C36" s="32"/>
      <c r="D36" s="33"/>
      <c r="E36" s="23"/>
      <c r="F36" s="70">
        <f t="shared" si="6"/>
      </c>
      <c r="G36" s="25"/>
      <c r="H36" s="72">
        <f t="shared" si="7"/>
      </c>
      <c r="I36" s="82"/>
      <c r="J36" s="74">
        <f t="shared" si="8"/>
      </c>
      <c r="K36" s="25"/>
      <c r="L36" s="76">
        <f t="shared" si="9"/>
      </c>
      <c r="M36" s="78">
        <f t="shared" si="12"/>
        <v>0</v>
      </c>
      <c r="N36" s="31">
        <f t="shared" si="11"/>
      </c>
      <c r="O36" s="106"/>
    </row>
    <row r="37" spans="1:15" ht="24.75" customHeight="1">
      <c r="A37" s="22"/>
      <c r="B37" s="85"/>
      <c r="C37" s="32"/>
      <c r="D37" s="36"/>
      <c r="E37" s="23"/>
      <c r="F37" s="70">
        <f t="shared" si="6"/>
      </c>
      <c r="G37" s="25"/>
      <c r="H37" s="72">
        <f t="shared" si="7"/>
      </c>
      <c r="I37" s="82"/>
      <c r="J37" s="74">
        <f t="shared" si="8"/>
      </c>
      <c r="K37" s="25"/>
      <c r="L37" s="76">
        <f t="shared" si="9"/>
      </c>
      <c r="M37" s="78">
        <f t="shared" si="12"/>
        <v>0</v>
      </c>
      <c r="N37" s="31">
        <f t="shared" si="11"/>
      </c>
      <c r="O37" s="106"/>
    </row>
    <row r="38" spans="1:15" ht="24.75" customHeight="1">
      <c r="A38" s="22"/>
      <c r="B38" s="85"/>
      <c r="C38" s="32"/>
      <c r="D38" s="36"/>
      <c r="E38" s="23"/>
      <c r="F38" s="70">
        <f t="shared" si="6"/>
      </c>
      <c r="G38" s="25"/>
      <c r="H38" s="72">
        <f t="shared" si="7"/>
      </c>
      <c r="I38" s="82"/>
      <c r="J38" s="74">
        <f t="shared" si="8"/>
      </c>
      <c r="K38" s="25"/>
      <c r="L38" s="76">
        <f t="shared" si="9"/>
      </c>
      <c r="M38" s="78">
        <f t="shared" si="12"/>
        <v>0</v>
      </c>
      <c r="N38" s="31">
        <f t="shared" si="11"/>
      </c>
      <c r="O38" s="106"/>
    </row>
    <row r="39" spans="1:15" ht="24.75" customHeight="1">
      <c r="A39" s="22"/>
      <c r="B39" s="85"/>
      <c r="C39" s="32"/>
      <c r="D39" s="36"/>
      <c r="E39" s="23"/>
      <c r="F39" s="70">
        <f t="shared" si="6"/>
      </c>
      <c r="G39" s="25"/>
      <c r="H39" s="72">
        <f t="shared" si="7"/>
      </c>
      <c r="I39" s="82"/>
      <c r="J39" s="74">
        <f t="shared" si="8"/>
      </c>
      <c r="K39" s="25"/>
      <c r="L39" s="76">
        <f t="shared" si="9"/>
      </c>
      <c r="M39" s="78">
        <f t="shared" si="12"/>
        <v>0</v>
      </c>
      <c r="N39" s="31">
        <f t="shared" si="11"/>
      </c>
      <c r="O39" s="106"/>
    </row>
    <row r="40" spans="1:15" ht="24.75" customHeight="1">
      <c r="A40" s="22"/>
      <c r="B40" s="85"/>
      <c r="C40" s="32"/>
      <c r="D40" s="36"/>
      <c r="E40" s="23"/>
      <c r="F40" s="70">
        <f t="shared" si="6"/>
      </c>
      <c r="G40" s="25"/>
      <c r="H40" s="72">
        <f t="shared" si="7"/>
      </c>
      <c r="I40" s="82"/>
      <c r="J40" s="74">
        <f t="shared" si="8"/>
      </c>
      <c r="K40" s="25"/>
      <c r="L40" s="76">
        <f t="shared" si="9"/>
      </c>
      <c r="M40" s="78">
        <f t="shared" si="12"/>
        <v>0</v>
      </c>
      <c r="N40" s="31">
        <f t="shared" si="11"/>
      </c>
      <c r="O40" s="106"/>
    </row>
    <row r="41" spans="1:15" ht="24.75" customHeight="1">
      <c r="A41" s="22"/>
      <c r="B41" s="85"/>
      <c r="C41" s="32"/>
      <c r="D41" s="36"/>
      <c r="E41" s="23"/>
      <c r="F41" s="70">
        <f aca="true" t="shared" si="13" ref="F41:F72">IF(E41&gt;0,RANK(E41,VaultScore)&amp;IF(COUNTIF(VaultScore,E41)&gt;1,"-T"," "),"")</f>
      </c>
      <c r="G41" s="25"/>
      <c r="H41" s="72">
        <f aca="true" t="shared" si="14" ref="H41:H72">IF(G41&gt;0,RANK(G41,BarScore)&amp;IF(COUNTIF(BarScore,G41)&gt;1,"-T"," "),"")</f>
      </c>
      <c r="I41" s="82"/>
      <c r="J41" s="74">
        <f aca="true" t="shared" si="15" ref="J41:J72">IF(I41&gt;0,RANK(I41,BeamScore)&amp;IF(COUNTIF(BeamScore,I41)&gt;1,"-T"," "),"")</f>
      </c>
      <c r="K41" s="25"/>
      <c r="L41" s="76">
        <f aca="true" t="shared" si="16" ref="L41:L72">IF(K41&gt;0,RANK(K41,FloorScore)&amp;IF(COUNTIF(FloorScore,K41)&gt;1,"-T"," "),"")</f>
      </c>
      <c r="M41" s="78">
        <f t="shared" si="12"/>
        <v>0</v>
      </c>
      <c r="N41" s="31">
        <f aca="true" t="shared" si="17" ref="N41:N72">IF(M41&gt;0,RANK(M41,FinalScore)&amp;IF(COUNTIF(FinalScore,M41)&gt;1,"-T"," "),"")</f>
      </c>
      <c r="O41" s="106"/>
    </row>
    <row r="42" spans="1:15" ht="24.75" customHeight="1">
      <c r="A42" s="22"/>
      <c r="B42" s="85"/>
      <c r="C42" s="32"/>
      <c r="D42" s="36"/>
      <c r="E42" s="23"/>
      <c r="F42" s="70">
        <f t="shared" si="13"/>
      </c>
      <c r="G42" s="25"/>
      <c r="H42" s="72">
        <f t="shared" si="14"/>
      </c>
      <c r="I42" s="82"/>
      <c r="J42" s="74">
        <f t="shared" si="15"/>
      </c>
      <c r="K42" s="25"/>
      <c r="L42" s="76">
        <f t="shared" si="16"/>
      </c>
      <c r="M42" s="78">
        <f t="shared" si="12"/>
        <v>0</v>
      </c>
      <c r="N42" s="31">
        <f t="shared" si="17"/>
      </c>
      <c r="O42" s="106"/>
    </row>
    <row r="43" spans="1:15" ht="24.75" customHeight="1">
      <c r="A43" s="22"/>
      <c r="B43" s="85"/>
      <c r="C43" s="37"/>
      <c r="D43" s="36"/>
      <c r="E43" s="23"/>
      <c r="F43" s="70">
        <f t="shared" si="13"/>
      </c>
      <c r="G43" s="25"/>
      <c r="H43" s="72">
        <f t="shared" si="14"/>
      </c>
      <c r="I43" s="82"/>
      <c r="J43" s="74">
        <f t="shared" si="15"/>
      </c>
      <c r="K43" s="25"/>
      <c r="L43" s="76">
        <f t="shared" si="16"/>
      </c>
      <c r="M43" s="78">
        <f t="shared" si="12"/>
        <v>0</v>
      </c>
      <c r="N43" s="31">
        <f t="shared" si="17"/>
      </c>
      <c r="O43" s="106"/>
    </row>
    <row r="44" spans="1:15" ht="24.75" customHeight="1">
      <c r="A44" s="22"/>
      <c r="B44" s="85"/>
      <c r="C44" s="37"/>
      <c r="D44" s="36"/>
      <c r="E44" s="23"/>
      <c r="F44" s="70">
        <f t="shared" si="13"/>
      </c>
      <c r="G44" s="25"/>
      <c r="H44" s="72">
        <f t="shared" si="14"/>
      </c>
      <c r="I44" s="27"/>
      <c r="J44" s="74">
        <f t="shared" si="15"/>
      </c>
      <c r="K44" s="25"/>
      <c r="L44" s="76">
        <f t="shared" si="16"/>
      </c>
      <c r="M44" s="78">
        <f t="shared" si="12"/>
        <v>0</v>
      </c>
      <c r="N44" s="31">
        <f t="shared" si="17"/>
      </c>
      <c r="O44" s="106"/>
    </row>
    <row r="45" spans="1:15" ht="24.75" customHeight="1">
      <c r="A45" s="22"/>
      <c r="B45" s="85"/>
      <c r="C45" s="37"/>
      <c r="D45" s="36"/>
      <c r="E45" s="23"/>
      <c r="F45" s="70">
        <f t="shared" si="13"/>
      </c>
      <c r="G45" s="25"/>
      <c r="H45" s="72">
        <f t="shared" si="14"/>
      </c>
      <c r="I45" s="27"/>
      <c r="J45" s="74">
        <f t="shared" si="15"/>
      </c>
      <c r="K45" s="25"/>
      <c r="L45" s="76">
        <f t="shared" si="16"/>
      </c>
      <c r="M45" s="78">
        <f t="shared" si="12"/>
        <v>0</v>
      </c>
      <c r="N45" s="31">
        <f t="shared" si="17"/>
      </c>
      <c r="O45" s="106"/>
    </row>
    <row r="46" spans="1:15" ht="24.75" customHeight="1">
      <c r="A46" s="22"/>
      <c r="B46" s="85"/>
      <c r="C46" s="37"/>
      <c r="D46" s="36"/>
      <c r="E46" s="23"/>
      <c r="F46" s="70">
        <f t="shared" si="13"/>
      </c>
      <c r="G46" s="25"/>
      <c r="H46" s="72">
        <f t="shared" si="14"/>
      </c>
      <c r="I46" s="27"/>
      <c r="J46" s="74">
        <f t="shared" si="15"/>
      </c>
      <c r="K46" s="25"/>
      <c r="L46" s="76">
        <f t="shared" si="16"/>
      </c>
      <c r="M46" s="78">
        <f t="shared" si="12"/>
        <v>0</v>
      </c>
      <c r="N46" s="31">
        <f t="shared" si="17"/>
      </c>
      <c r="O46" s="106"/>
    </row>
    <row r="47" spans="1:15" ht="24.75" customHeight="1">
      <c r="A47" s="22"/>
      <c r="B47" s="85"/>
      <c r="C47" s="38"/>
      <c r="D47" s="36"/>
      <c r="E47" s="23"/>
      <c r="F47" s="70">
        <f t="shared" si="13"/>
      </c>
      <c r="G47" s="25"/>
      <c r="H47" s="72">
        <f t="shared" si="14"/>
      </c>
      <c r="I47" s="27"/>
      <c r="J47" s="74">
        <f t="shared" si="15"/>
      </c>
      <c r="K47" s="25"/>
      <c r="L47" s="76">
        <f t="shared" si="16"/>
      </c>
      <c r="M47" s="78">
        <f t="shared" si="12"/>
        <v>0</v>
      </c>
      <c r="N47" s="31">
        <f t="shared" si="17"/>
      </c>
      <c r="O47" s="106"/>
    </row>
    <row r="48" spans="1:15" ht="24.75" customHeight="1">
      <c r="A48" s="22"/>
      <c r="B48" s="85"/>
      <c r="C48" s="39"/>
      <c r="D48" s="36"/>
      <c r="E48" s="23"/>
      <c r="F48" s="70">
        <f t="shared" si="13"/>
      </c>
      <c r="G48" s="25"/>
      <c r="H48" s="72">
        <f t="shared" si="14"/>
      </c>
      <c r="I48" s="27"/>
      <c r="J48" s="74">
        <f t="shared" si="15"/>
      </c>
      <c r="K48" s="25"/>
      <c r="L48" s="76">
        <f t="shared" si="16"/>
      </c>
      <c r="M48" s="78">
        <f t="shared" si="12"/>
        <v>0</v>
      </c>
      <c r="N48" s="31">
        <f t="shared" si="17"/>
      </c>
      <c r="O48" s="106"/>
    </row>
    <row r="49" spans="1:15" ht="24.75" customHeight="1">
      <c r="A49" s="22"/>
      <c r="B49" s="85"/>
      <c r="C49" s="39"/>
      <c r="D49" s="36"/>
      <c r="E49" s="23"/>
      <c r="F49" s="70">
        <f t="shared" si="13"/>
      </c>
      <c r="G49" s="25"/>
      <c r="H49" s="72">
        <f t="shared" si="14"/>
      </c>
      <c r="I49" s="27"/>
      <c r="J49" s="74">
        <f t="shared" si="15"/>
      </c>
      <c r="K49" s="25"/>
      <c r="L49" s="76">
        <f t="shared" si="16"/>
      </c>
      <c r="M49" s="78">
        <f t="shared" si="12"/>
        <v>0</v>
      </c>
      <c r="N49" s="31">
        <f t="shared" si="17"/>
      </c>
      <c r="O49" s="106"/>
    </row>
    <row r="50" spans="1:15" ht="24.75" customHeight="1">
      <c r="A50" s="22"/>
      <c r="B50" s="85"/>
      <c r="C50" s="39"/>
      <c r="D50" s="36"/>
      <c r="E50" s="23"/>
      <c r="F50" s="70">
        <f t="shared" si="13"/>
      </c>
      <c r="G50" s="25"/>
      <c r="H50" s="72">
        <f t="shared" si="14"/>
      </c>
      <c r="I50" s="27"/>
      <c r="J50" s="74">
        <f t="shared" si="15"/>
      </c>
      <c r="K50" s="25"/>
      <c r="L50" s="76">
        <f t="shared" si="16"/>
      </c>
      <c r="M50" s="78">
        <f t="shared" si="12"/>
        <v>0</v>
      </c>
      <c r="N50" s="31">
        <f t="shared" si="17"/>
      </c>
      <c r="O50" s="106"/>
    </row>
    <row r="51" spans="1:15" ht="24.75" customHeight="1">
      <c r="A51" s="22"/>
      <c r="B51" s="85"/>
      <c r="C51" s="39"/>
      <c r="D51" s="36"/>
      <c r="E51" s="23"/>
      <c r="F51" s="70">
        <f t="shared" si="13"/>
      </c>
      <c r="G51" s="25"/>
      <c r="H51" s="72">
        <f t="shared" si="14"/>
      </c>
      <c r="I51" s="27"/>
      <c r="J51" s="74">
        <f t="shared" si="15"/>
      </c>
      <c r="K51" s="25"/>
      <c r="L51" s="76">
        <f t="shared" si="16"/>
      </c>
      <c r="M51" s="78">
        <f t="shared" si="12"/>
        <v>0</v>
      </c>
      <c r="N51" s="31">
        <f t="shared" si="17"/>
      </c>
      <c r="O51" s="106"/>
    </row>
    <row r="52" spans="1:15" ht="24.75" customHeight="1">
      <c r="A52" s="22"/>
      <c r="B52" s="85"/>
      <c r="C52" s="39"/>
      <c r="D52" s="36"/>
      <c r="E52" s="23"/>
      <c r="F52" s="70">
        <f t="shared" si="13"/>
      </c>
      <c r="G52" s="25"/>
      <c r="H52" s="72">
        <f t="shared" si="14"/>
      </c>
      <c r="I52" s="27"/>
      <c r="J52" s="74">
        <f t="shared" si="15"/>
      </c>
      <c r="K52" s="25"/>
      <c r="L52" s="76">
        <f t="shared" si="16"/>
      </c>
      <c r="M52" s="78">
        <f t="shared" si="12"/>
        <v>0</v>
      </c>
      <c r="N52" s="31">
        <f t="shared" si="17"/>
      </c>
      <c r="O52" s="106"/>
    </row>
    <row r="53" spans="1:15" ht="24.75" customHeight="1">
      <c r="A53" s="22"/>
      <c r="B53" s="85"/>
      <c r="C53" s="39"/>
      <c r="D53" s="36"/>
      <c r="E53" s="23"/>
      <c r="F53" s="70">
        <f t="shared" si="13"/>
      </c>
      <c r="G53" s="25"/>
      <c r="H53" s="72">
        <f t="shared" si="14"/>
      </c>
      <c r="I53" s="27"/>
      <c r="J53" s="74">
        <f t="shared" si="15"/>
      </c>
      <c r="K53" s="25"/>
      <c r="L53" s="76">
        <f t="shared" si="16"/>
      </c>
      <c r="M53" s="78">
        <f t="shared" si="12"/>
        <v>0</v>
      </c>
      <c r="N53" s="31">
        <f t="shared" si="17"/>
      </c>
      <c r="O53" s="106"/>
    </row>
    <row r="54" spans="1:15" ht="24.75" customHeight="1">
      <c r="A54" s="22"/>
      <c r="B54" s="85"/>
      <c r="C54" s="39"/>
      <c r="D54" s="36"/>
      <c r="E54" s="23"/>
      <c r="F54" s="70">
        <f t="shared" si="13"/>
      </c>
      <c r="G54" s="25"/>
      <c r="H54" s="72">
        <f t="shared" si="14"/>
      </c>
      <c r="I54" s="27"/>
      <c r="J54" s="74">
        <f t="shared" si="15"/>
      </c>
      <c r="K54" s="25"/>
      <c r="L54" s="76">
        <f t="shared" si="16"/>
      </c>
      <c r="M54" s="78">
        <f t="shared" si="12"/>
        <v>0</v>
      </c>
      <c r="N54" s="31">
        <f t="shared" si="17"/>
      </c>
      <c r="O54" s="106"/>
    </row>
    <row r="55" spans="1:15" ht="24.75" customHeight="1">
      <c r="A55" s="22"/>
      <c r="B55" s="85"/>
      <c r="C55" s="40"/>
      <c r="D55" s="36"/>
      <c r="E55" s="23"/>
      <c r="F55" s="70">
        <f t="shared" si="13"/>
      </c>
      <c r="G55" s="25"/>
      <c r="H55" s="72">
        <f t="shared" si="14"/>
      </c>
      <c r="I55" s="27"/>
      <c r="J55" s="74">
        <f t="shared" si="15"/>
      </c>
      <c r="K55" s="25"/>
      <c r="L55" s="76">
        <f t="shared" si="16"/>
      </c>
      <c r="M55" s="78">
        <f t="shared" si="12"/>
        <v>0</v>
      </c>
      <c r="N55" s="31">
        <f t="shared" si="17"/>
      </c>
      <c r="O55" s="106"/>
    </row>
    <row r="56" spans="1:15" ht="24.75" customHeight="1">
      <c r="A56" s="22"/>
      <c r="B56" s="85"/>
      <c r="C56" s="40"/>
      <c r="D56" s="36"/>
      <c r="E56" s="23"/>
      <c r="F56" s="70">
        <f t="shared" si="13"/>
      </c>
      <c r="G56" s="25"/>
      <c r="H56" s="72">
        <f t="shared" si="14"/>
      </c>
      <c r="I56" s="27"/>
      <c r="J56" s="74">
        <f t="shared" si="15"/>
      </c>
      <c r="K56" s="25"/>
      <c r="L56" s="76">
        <f t="shared" si="16"/>
      </c>
      <c r="M56" s="78">
        <f t="shared" si="12"/>
        <v>0</v>
      </c>
      <c r="N56" s="31">
        <f t="shared" si="17"/>
      </c>
      <c r="O56" s="106"/>
    </row>
    <row r="57" spans="1:15" ht="24.75" customHeight="1">
      <c r="A57" s="22"/>
      <c r="B57" s="85"/>
      <c r="C57" s="40"/>
      <c r="D57" s="36"/>
      <c r="E57" s="23"/>
      <c r="F57" s="70">
        <f t="shared" si="13"/>
      </c>
      <c r="G57" s="25"/>
      <c r="H57" s="72">
        <f t="shared" si="14"/>
      </c>
      <c r="I57" s="27"/>
      <c r="J57" s="74">
        <f t="shared" si="15"/>
      </c>
      <c r="K57" s="25"/>
      <c r="L57" s="76">
        <f t="shared" si="16"/>
      </c>
      <c r="M57" s="78">
        <f t="shared" si="12"/>
        <v>0</v>
      </c>
      <c r="N57" s="31">
        <f t="shared" si="17"/>
      </c>
      <c r="O57" s="106"/>
    </row>
    <row r="58" spans="1:15" ht="24.75" customHeight="1">
      <c r="A58" s="22"/>
      <c r="B58" s="85"/>
      <c r="C58" s="40"/>
      <c r="D58" s="36"/>
      <c r="E58" s="23"/>
      <c r="F58" s="70">
        <f t="shared" si="13"/>
      </c>
      <c r="G58" s="25"/>
      <c r="H58" s="72">
        <f t="shared" si="14"/>
      </c>
      <c r="I58" s="27"/>
      <c r="J58" s="74">
        <f t="shared" si="15"/>
      </c>
      <c r="K58" s="25"/>
      <c r="L58" s="76">
        <f t="shared" si="16"/>
      </c>
      <c r="M58" s="78">
        <f t="shared" si="12"/>
        <v>0</v>
      </c>
      <c r="N58" s="31">
        <f t="shared" si="17"/>
      </c>
      <c r="O58" s="106"/>
    </row>
    <row r="59" spans="1:15" ht="24.75" customHeight="1">
      <c r="A59" s="22"/>
      <c r="B59" s="85"/>
      <c r="C59" s="41"/>
      <c r="D59" s="36"/>
      <c r="E59" s="23"/>
      <c r="F59" s="70">
        <f t="shared" si="13"/>
      </c>
      <c r="G59" s="25"/>
      <c r="H59" s="72">
        <f t="shared" si="14"/>
      </c>
      <c r="I59" s="27"/>
      <c r="J59" s="74">
        <f t="shared" si="15"/>
      </c>
      <c r="K59" s="25"/>
      <c r="L59" s="76">
        <f t="shared" si="16"/>
      </c>
      <c r="M59" s="78">
        <f t="shared" si="12"/>
        <v>0</v>
      </c>
      <c r="N59" s="31">
        <f t="shared" si="17"/>
      </c>
      <c r="O59" s="106"/>
    </row>
    <row r="60" spans="1:15" ht="24.75" customHeight="1">
      <c r="A60" s="22"/>
      <c r="B60" s="85"/>
      <c r="C60" s="42"/>
      <c r="D60" s="36"/>
      <c r="E60" s="23"/>
      <c r="F60" s="70">
        <f t="shared" si="13"/>
      </c>
      <c r="G60" s="25"/>
      <c r="H60" s="72">
        <f t="shared" si="14"/>
      </c>
      <c r="I60" s="27"/>
      <c r="J60" s="74">
        <f t="shared" si="15"/>
      </c>
      <c r="K60" s="25"/>
      <c r="L60" s="76">
        <f t="shared" si="16"/>
      </c>
      <c r="M60" s="78">
        <f t="shared" si="12"/>
        <v>0</v>
      </c>
      <c r="N60" s="31">
        <f t="shared" si="17"/>
      </c>
      <c r="O60" s="106"/>
    </row>
    <row r="61" spans="1:15" ht="24.75" customHeight="1">
      <c r="A61" s="22"/>
      <c r="B61" s="85"/>
      <c r="C61" s="43"/>
      <c r="D61" s="36"/>
      <c r="E61" s="23"/>
      <c r="F61" s="70">
        <f t="shared" si="13"/>
      </c>
      <c r="G61" s="25"/>
      <c r="H61" s="72">
        <f t="shared" si="14"/>
      </c>
      <c r="I61" s="27"/>
      <c r="J61" s="74">
        <f t="shared" si="15"/>
      </c>
      <c r="K61" s="25"/>
      <c r="L61" s="76">
        <f t="shared" si="16"/>
      </c>
      <c r="M61" s="78">
        <f t="shared" si="12"/>
        <v>0</v>
      </c>
      <c r="N61" s="31">
        <f t="shared" si="17"/>
      </c>
      <c r="O61" s="106"/>
    </row>
    <row r="62" spans="1:15" ht="24.75" customHeight="1">
      <c r="A62" s="22"/>
      <c r="B62" s="85"/>
      <c r="C62" s="43"/>
      <c r="D62" s="36"/>
      <c r="E62" s="23"/>
      <c r="F62" s="70">
        <f t="shared" si="13"/>
      </c>
      <c r="G62" s="25"/>
      <c r="H62" s="72">
        <f t="shared" si="14"/>
      </c>
      <c r="I62" s="27"/>
      <c r="J62" s="74">
        <f t="shared" si="15"/>
      </c>
      <c r="K62" s="25"/>
      <c r="L62" s="76">
        <f t="shared" si="16"/>
      </c>
      <c r="M62" s="78">
        <f t="shared" si="12"/>
        <v>0</v>
      </c>
      <c r="N62" s="31">
        <f t="shared" si="17"/>
      </c>
      <c r="O62" s="106"/>
    </row>
    <row r="63" spans="1:15" ht="24.75" customHeight="1">
      <c r="A63" s="22"/>
      <c r="B63" s="85"/>
      <c r="C63" s="43"/>
      <c r="D63" s="36"/>
      <c r="E63" s="23"/>
      <c r="F63" s="70">
        <f t="shared" si="13"/>
      </c>
      <c r="G63" s="25"/>
      <c r="H63" s="72">
        <f t="shared" si="14"/>
      </c>
      <c r="I63" s="27"/>
      <c r="J63" s="74">
        <f t="shared" si="15"/>
      </c>
      <c r="K63" s="25"/>
      <c r="L63" s="76">
        <f t="shared" si="16"/>
      </c>
      <c r="M63" s="78">
        <f t="shared" si="12"/>
        <v>0</v>
      </c>
      <c r="N63" s="31">
        <f t="shared" si="17"/>
      </c>
      <c r="O63" s="106"/>
    </row>
    <row r="64" spans="1:15" ht="24.75" customHeight="1">
      <c r="A64" s="22"/>
      <c r="B64" s="85"/>
      <c r="C64" s="43"/>
      <c r="D64" s="36"/>
      <c r="E64" s="23"/>
      <c r="F64" s="70">
        <f t="shared" si="13"/>
      </c>
      <c r="G64" s="25"/>
      <c r="H64" s="72">
        <f t="shared" si="14"/>
      </c>
      <c r="I64" s="27"/>
      <c r="J64" s="74">
        <f t="shared" si="15"/>
      </c>
      <c r="K64" s="25"/>
      <c r="L64" s="76">
        <f t="shared" si="16"/>
      </c>
      <c r="M64" s="78">
        <f t="shared" si="12"/>
        <v>0</v>
      </c>
      <c r="N64" s="31">
        <f t="shared" si="17"/>
      </c>
      <c r="O64" s="106"/>
    </row>
    <row r="65" spans="1:15" ht="24.75" customHeight="1">
      <c r="A65" s="22"/>
      <c r="B65" s="85"/>
      <c r="C65" s="43"/>
      <c r="D65" s="36"/>
      <c r="E65" s="23"/>
      <c r="F65" s="70">
        <f t="shared" si="13"/>
      </c>
      <c r="G65" s="25"/>
      <c r="H65" s="72">
        <f t="shared" si="14"/>
      </c>
      <c r="I65" s="27"/>
      <c r="J65" s="74">
        <f t="shared" si="15"/>
      </c>
      <c r="K65" s="25"/>
      <c r="L65" s="76">
        <f t="shared" si="16"/>
      </c>
      <c r="M65" s="78">
        <f t="shared" si="12"/>
        <v>0</v>
      </c>
      <c r="N65" s="31">
        <f t="shared" si="17"/>
      </c>
      <c r="O65" s="106"/>
    </row>
    <row r="66" spans="1:15" ht="24.75" customHeight="1">
      <c r="A66" s="22"/>
      <c r="B66" s="85"/>
      <c r="C66" s="43"/>
      <c r="D66" s="36"/>
      <c r="E66" s="23"/>
      <c r="F66" s="70">
        <f t="shared" si="13"/>
      </c>
      <c r="G66" s="25"/>
      <c r="H66" s="72">
        <f t="shared" si="14"/>
      </c>
      <c r="I66" s="27"/>
      <c r="J66" s="74">
        <f t="shared" si="15"/>
      </c>
      <c r="K66" s="25"/>
      <c r="L66" s="76">
        <f t="shared" si="16"/>
      </c>
      <c r="M66" s="78">
        <f t="shared" si="12"/>
        <v>0</v>
      </c>
      <c r="N66" s="31">
        <f t="shared" si="17"/>
      </c>
      <c r="O66" s="106"/>
    </row>
    <row r="67" spans="1:15" ht="24.75" customHeight="1">
      <c r="A67" s="22"/>
      <c r="B67" s="85"/>
      <c r="C67" s="43"/>
      <c r="D67" s="36"/>
      <c r="E67" s="23"/>
      <c r="F67" s="70">
        <f t="shared" si="13"/>
      </c>
      <c r="G67" s="25"/>
      <c r="H67" s="72">
        <f t="shared" si="14"/>
      </c>
      <c r="I67" s="27"/>
      <c r="J67" s="74">
        <f t="shared" si="15"/>
      </c>
      <c r="K67" s="25"/>
      <c r="L67" s="76">
        <f t="shared" si="16"/>
      </c>
      <c r="M67" s="78">
        <f t="shared" si="12"/>
        <v>0</v>
      </c>
      <c r="N67" s="31">
        <f t="shared" si="17"/>
      </c>
      <c r="O67" s="106"/>
    </row>
    <row r="68" spans="1:15" ht="24.75" customHeight="1">
      <c r="A68" s="22"/>
      <c r="B68" s="85"/>
      <c r="C68" s="43"/>
      <c r="D68" s="36"/>
      <c r="E68" s="23"/>
      <c r="F68" s="70">
        <f t="shared" si="13"/>
      </c>
      <c r="G68" s="25"/>
      <c r="H68" s="72">
        <f t="shared" si="14"/>
      </c>
      <c r="I68" s="27"/>
      <c r="J68" s="74">
        <f t="shared" si="15"/>
      </c>
      <c r="K68" s="25"/>
      <c r="L68" s="76">
        <f t="shared" si="16"/>
      </c>
      <c r="M68" s="78">
        <f t="shared" si="12"/>
        <v>0</v>
      </c>
      <c r="N68" s="31">
        <f t="shared" si="17"/>
      </c>
      <c r="O68" s="106"/>
    </row>
    <row r="69" spans="1:15" ht="24.75" customHeight="1">
      <c r="A69" s="22"/>
      <c r="B69" s="85"/>
      <c r="C69" s="43"/>
      <c r="D69" s="36"/>
      <c r="E69" s="23"/>
      <c r="F69" s="70">
        <f t="shared" si="13"/>
      </c>
      <c r="G69" s="25"/>
      <c r="H69" s="72">
        <f t="shared" si="14"/>
      </c>
      <c r="I69" s="27"/>
      <c r="J69" s="74">
        <f t="shared" si="15"/>
      </c>
      <c r="K69" s="25"/>
      <c r="L69" s="76">
        <f t="shared" si="16"/>
      </c>
      <c r="M69" s="78">
        <f t="shared" si="12"/>
        <v>0</v>
      </c>
      <c r="N69" s="31">
        <f t="shared" si="17"/>
      </c>
      <c r="O69" s="106"/>
    </row>
    <row r="70" spans="1:15" ht="24.75" customHeight="1">
      <c r="A70" s="22"/>
      <c r="B70" s="85"/>
      <c r="C70" s="43"/>
      <c r="D70" s="36"/>
      <c r="E70" s="23"/>
      <c r="F70" s="70">
        <f t="shared" si="13"/>
      </c>
      <c r="G70" s="25"/>
      <c r="H70" s="72">
        <f t="shared" si="14"/>
      </c>
      <c r="I70" s="27"/>
      <c r="J70" s="74">
        <f t="shared" si="15"/>
      </c>
      <c r="K70" s="25"/>
      <c r="L70" s="76">
        <f t="shared" si="16"/>
      </c>
      <c r="M70" s="78">
        <f t="shared" si="12"/>
        <v>0</v>
      </c>
      <c r="N70" s="31">
        <f t="shared" si="17"/>
      </c>
      <c r="O70" s="106"/>
    </row>
    <row r="71" spans="1:15" ht="24.75" customHeight="1">
      <c r="A71" s="22"/>
      <c r="B71" s="85"/>
      <c r="C71" s="43"/>
      <c r="D71" s="36"/>
      <c r="E71" s="23"/>
      <c r="F71" s="70">
        <f t="shared" si="13"/>
      </c>
      <c r="G71" s="25"/>
      <c r="H71" s="72">
        <f t="shared" si="14"/>
      </c>
      <c r="I71" s="27"/>
      <c r="J71" s="74">
        <f t="shared" si="15"/>
      </c>
      <c r="K71" s="25"/>
      <c r="L71" s="76">
        <f t="shared" si="16"/>
      </c>
      <c r="M71" s="78">
        <f t="shared" si="12"/>
        <v>0</v>
      </c>
      <c r="N71" s="31">
        <f t="shared" si="17"/>
      </c>
      <c r="O71" s="106"/>
    </row>
    <row r="72" spans="1:15" ht="24.75" customHeight="1">
      <c r="A72" s="22"/>
      <c r="B72" s="85"/>
      <c r="C72" s="43"/>
      <c r="D72" s="36"/>
      <c r="E72" s="23"/>
      <c r="F72" s="70">
        <f t="shared" si="13"/>
      </c>
      <c r="G72" s="25"/>
      <c r="H72" s="72">
        <f t="shared" si="14"/>
      </c>
      <c r="I72" s="27"/>
      <c r="J72" s="74">
        <f t="shared" si="15"/>
      </c>
      <c r="K72" s="25"/>
      <c r="L72" s="76">
        <f t="shared" si="16"/>
      </c>
      <c r="M72" s="78">
        <f t="shared" si="12"/>
        <v>0</v>
      </c>
      <c r="N72" s="31">
        <f t="shared" si="17"/>
      </c>
      <c r="O72" s="106"/>
    </row>
    <row r="73" spans="1:15" ht="24.75" customHeight="1">
      <c r="A73" s="22"/>
      <c r="B73" s="85"/>
      <c r="C73" s="43"/>
      <c r="D73" s="36"/>
      <c r="E73" s="23"/>
      <c r="F73" s="70">
        <f aca="true" t="shared" si="18" ref="F73:F104">IF(E73&gt;0,RANK(E73,VaultScore)&amp;IF(COUNTIF(VaultScore,E73)&gt;1,"-T"," "),"")</f>
      </c>
      <c r="G73" s="25"/>
      <c r="H73" s="72">
        <f aca="true" t="shared" si="19" ref="H73:H104">IF(G73&gt;0,RANK(G73,BarScore)&amp;IF(COUNTIF(BarScore,G73)&gt;1,"-T"," "),"")</f>
      </c>
      <c r="I73" s="27"/>
      <c r="J73" s="74">
        <f aca="true" t="shared" si="20" ref="J73:J104">IF(I73&gt;0,RANK(I73,BeamScore)&amp;IF(COUNTIF(BeamScore,I73)&gt;1,"-T"," "),"")</f>
      </c>
      <c r="K73" s="25"/>
      <c r="L73" s="76">
        <f aca="true" t="shared" si="21" ref="L73:L104">IF(K73&gt;0,RANK(K73,FloorScore)&amp;IF(COUNTIF(FloorScore,K73)&gt;1,"-T"," "),"")</f>
      </c>
      <c r="M73" s="78">
        <f aca="true" t="shared" si="22" ref="M73:M136">(+E73*100+G73*100+I73*100+K73*100)/100</f>
        <v>0</v>
      </c>
      <c r="N73" s="31">
        <f aca="true" t="shared" si="23" ref="N73:N104">IF(M73&gt;0,RANK(M73,FinalScore)&amp;IF(COUNTIF(FinalScore,M73)&gt;1,"-T"," "),"")</f>
      </c>
      <c r="O73" s="106"/>
    </row>
    <row r="74" spans="1:15" ht="24.75" customHeight="1">
      <c r="A74" s="22"/>
      <c r="B74" s="85"/>
      <c r="C74" s="44"/>
      <c r="D74" s="36"/>
      <c r="E74" s="23"/>
      <c r="F74" s="70">
        <f t="shared" si="18"/>
      </c>
      <c r="G74" s="25"/>
      <c r="H74" s="26">
        <f t="shared" si="19"/>
      </c>
      <c r="I74" s="27"/>
      <c r="J74" s="74">
        <f t="shared" si="20"/>
      </c>
      <c r="K74" s="25"/>
      <c r="L74" s="76">
        <f t="shared" si="21"/>
      </c>
      <c r="M74" s="78">
        <f t="shared" si="22"/>
        <v>0</v>
      </c>
      <c r="N74" s="31">
        <f t="shared" si="23"/>
      </c>
      <c r="O74" s="106"/>
    </row>
    <row r="75" spans="1:15" ht="24.75" customHeight="1">
      <c r="A75" s="22"/>
      <c r="B75" s="85"/>
      <c r="C75" s="37"/>
      <c r="D75" s="36"/>
      <c r="E75" s="23"/>
      <c r="F75" s="70">
        <f t="shared" si="18"/>
      </c>
      <c r="G75" s="25"/>
      <c r="H75" s="26">
        <f t="shared" si="19"/>
      </c>
      <c r="I75" s="27"/>
      <c r="J75" s="74">
        <f t="shared" si="20"/>
      </c>
      <c r="K75" s="25"/>
      <c r="L75" s="76">
        <f t="shared" si="21"/>
      </c>
      <c r="M75" s="78">
        <f t="shared" si="22"/>
        <v>0</v>
      </c>
      <c r="N75" s="31">
        <f t="shared" si="23"/>
      </c>
      <c r="O75" s="106"/>
    </row>
    <row r="76" spans="1:17" s="6" customFormat="1" ht="24.75" customHeight="1">
      <c r="A76" s="22"/>
      <c r="B76" s="85"/>
      <c r="C76" s="45"/>
      <c r="D76" s="36"/>
      <c r="E76" s="23"/>
      <c r="F76" s="70">
        <f t="shared" si="18"/>
      </c>
      <c r="G76" s="25"/>
      <c r="H76" s="26">
        <f t="shared" si="19"/>
      </c>
      <c r="I76" s="27"/>
      <c r="J76" s="74">
        <f t="shared" si="20"/>
      </c>
      <c r="K76" s="25"/>
      <c r="L76" s="76">
        <f t="shared" si="21"/>
      </c>
      <c r="M76" s="78">
        <f t="shared" si="22"/>
        <v>0</v>
      </c>
      <c r="N76" s="31">
        <f t="shared" si="23"/>
      </c>
      <c r="O76" s="106"/>
      <c r="P76" s="104"/>
      <c r="Q76" s="7"/>
    </row>
    <row r="77" spans="1:17" s="6" customFormat="1" ht="24.75" customHeight="1">
      <c r="A77" s="22"/>
      <c r="B77" s="85"/>
      <c r="C77" s="45"/>
      <c r="D77" s="36"/>
      <c r="E77" s="23"/>
      <c r="F77" s="70">
        <f t="shared" si="18"/>
      </c>
      <c r="G77" s="25"/>
      <c r="H77" s="26">
        <f t="shared" si="19"/>
      </c>
      <c r="I77" s="27"/>
      <c r="J77" s="74">
        <f t="shared" si="20"/>
      </c>
      <c r="K77" s="25"/>
      <c r="L77" s="76">
        <f t="shared" si="21"/>
      </c>
      <c r="M77" s="78">
        <f t="shared" si="22"/>
        <v>0</v>
      </c>
      <c r="N77" s="31">
        <f t="shared" si="23"/>
      </c>
      <c r="O77" s="106"/>
      <c r="P77" s="104"/>
      <c r="Q77" s="7"/>
    </row>
    <row r="78" spans="1:17" s="6" customFormat="1" ht="24.75" customHeight="1">
      <c r="A78" s="22"/>
      <c r="B78" s="85"/>
      <c r="C78" s="45"/>
      <c r="D78" s="36"/>
      <c r="E78" s="23"/>
      <c r="F78" s="70">
        <f t="shared" si="18"/>
      </c>
      <c r="G78" s="25"/>
      <c r="H78" s="26">
        <f t="shared" si="19"/>
      </c>
      <c r="I78" s="27"/>
      <c r="J78" s="74">
        <f t="shared" si="20"/>
      </c>
      <c r="K78" s="25"/>
      <c r="L78" s="76">
        <f t="shared" si="21"/>
      </c>
      <c r="M78" s="78">
        <f t="shared" si="22"/>
        <v>0</v>
      </c>
      <c r="N78" s="31">
        <f t="shared" si="23"/>
      </c>
      <c r="O78" s="106"/>
      <c r="P78" s="104"/>
      <c r="Q78" s="7"/>
    </row>
    <row r="79" spans="1:17" s="6" customFormat="1" ht="24.75" customHeight="1">
      <c r="A79" s="22"/>
      <c r="B79" s="85"/>
      <c r="C79" s="45"/>
      <c r="D79" s="36"/>
      <c r="E79" s="23"/>
      <c r="F79" s="70">
        <f t="shared" si="18"/>
      </c>
      <c r="G79" s="25"/>
      <c r="H79" s="26">
        <f t="shared" si="19"/>
      </c>
      <c r="I79" s="27"/>
      <c r="J79" s="74">
        <f t="shared" si="20"/>
      </c>
      <c r="K79" s="25"/>
      <c r="L79" s="76">
        <f t="shared" si="21"/>
      </c>
      <c r="M79" s="78">
        <f t="shared" si="22"/>
        <v>0</v>
      </c>
      <c r="N79" s="31">
        <f t="shared" si="23"/>
      </c>
      <c r="O79" s="106"/>
      <c r="P79" s="104"/>
      <c r="Q79" s="7"/>
    </row>
    <row r="80" spans="1:17" s="6" customFormat="1" ht="24.75" customHeight="1">
      <c r="A80" s="22"/>
      <c r="B80" s="85"/>
      <c r="C80" s="45"/>
      <c r="D80" s="36"/>
      <c r="E80" s="88"/>
      <c r="F80" s="89">
        <f t="shared" si="18"/>
      </c>
      <c r="G80" s="90"/>
      <c r="H80" s="91">
        <f t="shared" si="19"/>
      </c>
      <c r="I80" s="92"/>
      <c r="J80" s="93">
        <f t="shared" si="20"/>
      </c>
      <c r="K80" s="90"/>
      <c r="L80" s="94">
        <f t="shared" si="21"/>
      </c>
      <c r="M80" s="95">
        <f t="shared" si="22"/>
        <v>0</v>
      </c>
      <c r="N80" s="96">
        <f t="shared" si="23"/>
      </c>
      <c r="O80" s="106"/>
      <c r="P80" s="104"/>
      <c r="Q80" s="7"/>
    </row>
    <row r="81" spans="1:17" s="6" customFormat="1" ht="24.75" customHeight="1">
      <c r="A81" s="22"/>
      <c r="B81" s="85"/>
      <c r="C81" s="45"/>
      <c r="D81" s="36"/>
      <c r="E81" s="23"/>
      <c r="F81" s="70">
        <f t="shared" si="18"/>
      </c>
      <c r="G81" s="25"/>
      <c r="H81" s="26">
        <f t="shared" si="19"/>
      </c>
      <c r="I81" s="27"/>
      <c r="J81" s="74">
        <f t="shared" si="20"/>
      </c>
      <c r="K81" s="25"/>
      <c r="L81" s="76">
        <f t="shared" si="21"/>
      </c>
      <c r="M81" s="78">
        <f t="shared" si="22"/>
        <v>0</v>
      </c>
      <c r="N81" s="31">
        <f t="shared" si="23"/>
      </c>
      <c r="O81" s="106"/>
      <c r="P81" s="104"/>
      <c r="Q81" s="7"/>
    </row>
    <row r="82" spans="1:17" s="6" customFormat="1" ht="24.75" customHeight="1">
      <c r="A82" s="22"/>
      <c r="B82" s="85"/>
      <c r="C82" s="45"/>
      <c r="D82" s="36"/>
      <c r="E82" s="23"/>
      <c r="F82" s="70">
        <f t="shared" si="18"/>
      </c>
      <c r="G82" s="25"/>
      <c r="H82" s="26">
        <f t="shared" si="19"/>
      </c>
      <c r="I82" s="27"/>
      <c r="J82" s="74">
        <f t="shared" si="20"/>
      </c>
      <c r="K82" s="25"/>
      <c r="L82" s="76">
        <f t="shared" si="21"/>
      </c>
      <c r="M82" s="78">
        <f t="shared" si="22"/>
        <v>0</v>
      </c>
      <c r="N82" s="31">
        <f t="shared" si="23"/>
      </c>
      <c r="O82" s="106"/>
      <c r="P82" s="104"/>
      <c r="Q82" s="7"/>
    </row>
    <row r="83" spans="1:17" s="6" customFormat="1" ht="24.75" customHeight="1">
      <c r="A83" s="22"/>
      <c r="B83" s="85"/>
      <c r="C83" s="45"/>
      <c r="D83" s="36"/>
      <c r="E83" s="23"/>
      <c r="F83" s="70">
        <f t="shared" si="18"/>
      </c>
      <c r="G83" s="25"/>
      <c r="H83" s="26">
        <f t="shared" si="19"/>
      </c>
      <c r="I83" s="27"/>
      <c r="J83" s="74">
        <f t="shared" si="20"/>
      </c>
      <c r="K83" s="25"/>
      <c r="L83" s="76">
        <f t="shared" si="21"/>
      </c>
      <c r="M83" s="78">
        <f t="shared" si="22"/>
        <v>0</v>
      </c>
      <c r="N83" s="31">
        <f t="shared" si="23"/>
      </c>
      <c r="O83" s="106"/>
      <c r="P83" s="104"/>
      <c r="Q83" s="7"/>
    </row>
    <row r="84" spans="1:17" s="6" customFormat="1" ht="24.75" customHeight="1">
      <c r="A84" s="22"/>
      <c r="B84" s="85"/>
      <c r="C84" s="45"/>
      <c r="D84" s="36"/>
      <c r="E84" s="23"/>
      <c r="F84" s="70">
        <f t="shared" si="18"/>
      </c>
      <c r="G84" s="25"/>
      <c r="H84" s="26">
        <f t="shared" si="19"/>
      </c>
      <c r="I84" s="27"/>
      <c r="J84" s="74">
        <f t="shared" si="20"/>
      </c>
      <c r="K84" s="25"/>
      <c r="L84" s="76">
        <f t="shared" si="21"/>
      </c>
      <c r="M84" s="78">
        <f t="shared" si="22"/>
        <v>0</v>
      </c>
      <c r="N84" s="31">
        <f t="shared" si="23"/>
      </c>
      <c r="O84" s="106"/>
      <c r="P84" s="104"/>
      <c r="Q84" s="7"/>
    </row>
    <row r="85" spans="1:17" s="6" customFormat="1" ht="24.75" customHeight="1">
      <c r="A85" s="22"/>
      <c r="B85" s="85"/>
      <c r="C85" s="45"/>
      <c r="D85" s="36"/>
      <c r="E85" s="23"/>
      <c r="F85" s="70">
        <f t="shared" si="18"/>
      </c>
      <c r="G85" s="25"/>
      <c r="H85" s="26">
        <f t="shared" si="19"/>
      </c>
      <c r="I85" s="27"/>
      <c r="J85" s="74">
        <f t="shared" si="20"/>
      </c>
      <c r="K85" s="25"/>
      <c r="L85" s="76">
        <f t="shared" si="21"/>
      </c>
      <c r="M85" s="78">
        <f t="shared" si="22"/>
        <v>0</v>
      </c>
      <c r="N85" s="31">
        <f t="shared" si="23"/>
      </c>
      <c r="O85" s="106"/>
      <c r="P85" s="104"/>
      <c r="Q85" s="7"/>
    </row>
    <row r="86" spans="1:15" ht="24.75" customHeight="1">
      <c r="A86" s="22"/>
      <c r="B86" s="85"/>
      <c r="C86" s="46"/>
      <c r="D86" s="36"/>
      <c r="E86" s="23"/>
      <c r="F86" s="70">
        <f t="shared" si="18"/>
      </c>
      <c r="G86" s="25"/>
      <c r="H86" s="26">
        <f t="shared" si="19"/>
      </c>
      <c r="I86" s="27"/>
      <c r="J86" s="74">
        <f t="shared" si="20"/>
      </c>
      <c r="K86" s="25"/>
      <c r="L86" s="76">
        <f t="shared" si="21"/>
      </c>
      <c r="M86" s="78">
        <f t="shared" si="22"/>
        <v>0</v>
      </c>
      <c r="N86" s="31">
        <f t="shared" si="23"/>
      </c>
      <c r="O86" s="106"/>
    </row>
    <row r="87" spans="1:15" ht="24.75" customHeight="1">
      <c r="A87" s="22"/>
      <c r="B87" s="85"/>
      <c r="C87" s="47"/>
      <c r="D87" s="36"/>
      <c r="E87" s="23"/>
      <c r="F87" s="70">
        <f t="shared" si="18"/>
      </c>
      <c r="G87" s="25"/>
      <c r="H87" s="26">
        <f t="shared" si="19"/>
      </c>
      <c r="I87" s="27"/>
      <c r="J87" s="74">
        <f t="shared" si="20"/>
      </c>
      <c r="K87" s="25"/>
      <c r="L87" s="76">
        <f t="shared" si="21"/>
      </c>
      <c r="M87" s="78">
        <f t="shared" si="22"/>
        <v>0</v>
      </c>
      <c r="N87" s="31">
        <f t="shared" si="23"/>
      </c>
      <c r="O87" s="106"/>
    </row>
    <row r="88" spans="1:15" ht="24.75" customHeight="1">
      <c r="A88" s="22"/>
      <c r="B88" s="85"/>
      <c r="C88" s="47"/>
      <c r="D88" s="36"/>
      <c r="E88" s="23"/>
      <c r="F88" s="70">
        <f t="shared" si="18"/>
      </c>
      <c r="G88" s="25"/>
      <c r="H88" s="26">
        <f t="shared" si="19"/>
      </c>
      <c r="I88" s="27"/>
      <c r="J88" s="74">
        <f t="shared" si="20"/>
      </c>
      <c r="K88" s="25"/>
      <c r="L88" s="76">
        <f t="shared" si="21"/>
      </c>
      <c r="M88" s="78">
        <f t="shared" si="22"/>
        <v>0</v>
      </c>
      <c r="N88" s="31">
        <f t="shared" si="23"/>
      </c>
      <c r="O88" s="106"/>
    </row>
    <row r="89" spans="1:15" ht="24.75" customHeight="1">
      <c r="A89" s="22"/>
      <c r="B89" s="85"/>
      <c r="C89" s="47"/>
      <c r="D89" s="36"/>
      <c r="E89" s="23"/>
      <c r="F89" s="70">
        <f t="shared" si="18"/>
      </c>
      <c r="G89" s="25"/>
      <c r="H89" s="26">
        <f t="shared" si="19"/>
      </c>
      <c r="I89" s="27"/>
      <c r="J89" s="74">
        <f t="shared" si="20"/>
      </c>
      <c r="K89" s="25"/>
      <c r="L89" s="76">
        <f t="shared" si="21"/>
      </c>
      <c r="M89" s="78">
        <f t="shared" si="22"/>
        <v>0</v>
      </c>
      <c r="N89" s="31">
        <f t="shared" si="23"/>
      </c>
      <c r="O89" s="106"/>
    </row>
    <row r="90" spans="1:15" ht="24.75" customHeight="1">
      <c r="A90" s="22"/>
      <c r="B90" s="85"/>
      <c r="C90" s="47"/>
      <c r="D90" s="36"/>
      <c r="E90" s="23"/>
      <c r="F90" s="70">
        <f t="shared" si="18"/>
      </c>
      <c r="G90" s="25"/>
      <c r="H90" s="26">
        <f t="shared" si="19"/>
      </c>
      <c r="I90" s="27"/>
      <c r="J90" s="74">
        <f t="shared" si="20"/>
      </c>
      <c r="K90" s="25"/>
      <c r="L90" s="76">
        <f t="shared" si="21"/>
      </c>
      <c r="M90" s="78">
        <f t="shared" si="22"/>
        <v>0</v>
      </c>
      <c r="N90" s="31">
        <f t="shared" si="23"/>
      </c>
      <c r="O90" s="106"/>
    </row>
    <row r="91" spans="1:15" ht="24.75" customHeight="1">
      <c r="A91" s="22"/>
      <c r="B91" s="85"/>
      <c r="C91" s="47"/>
      <c r="D91" s="36"/>
      <c r="E91" s="23"/>
      <c r="F91" s="70">
        <f t="shared" si="18"/>
      </c>
      <c r="G91" s="25"/>
      <c r="H91" s="26">
        <f t="shared" si="19"/>
      </c>
      <c r="I91" s="27"/>
      <c r="J91" s="74">
        <f t="shared" si="20"/>
      </c>
      <c r="K91" s="25"/>
      <c r="L91" s="76">
        <f t="shared" si="21"/>
      </c>
      <c r="M91" s="78">
        <f t="shared" si="22"/>
        <v>0</v>
      </c>
      <c r="N91" s="31">
        <f t="shared" si="23"/>
      </c>
      <c r="O91" s="106"/>
    </row>
    <row r="92" spans="1:15" ht="24.75" customHeight="1">
      <c r="A92" s="22"/>
      <c r="B92" s="85"/>
      <c r="C92" s="47"/>
      <c r="D92" s="36"/>
      <c r="E92" s="23"/>
      <c r="F92" s="24">
        <f t="shared" si="18"/>
      </c>
      <c r="G92" s="25"/>
      <c r="H92" s="26">
        <f t="shared" si="19"/>
      </c>
      <c r="I92" s="27"/>
      <c r="J92" s="74">
        <f t="shared" si="20"/>
      </c>
      <c r="K92" s="25"/>
      <c r="L92" s="76">
        <f t="shared" si="21"/>
      </c>
      <c r="M92" s="78">
        <f t="shared" si="22"/>
        <v>0</v>
      </c>
      <c r="N92" s="31">
        <f t="shared" si="23"/>
      </c>
      <c r="O92" s="106"/>
    </row>
    <row r="93" spans="1:15" ht="24.75" customHeight="1">
      <c r="A93" s="22"/>
      <c r="B93" s="85"/>
      <c r="C93" s="47"/>
      <c r="D93" s="36"/>
      <c r="E93" s="23"/>
      <c r="F93" s="24">
        <f t="shared" si="18"/>
      </c>
      <c r="G93" s="25"/>
      <c r="H93" s="26">
        <f t="shared" si="19"/>
      </c>
      <c r="I93" s="27"/>
      <c r="J93" s="74">
        <f t="shared" si="20"/>
      </c>
      <c r="K93" s="25"/>
      <c r="L93" s="76">
        <f t="shared" si="21"/>
      </c>
      <c r="M93" s="78">
        <f t="shared" si="22"/>
        <v>0</v>
      </c>
      <c r="N93" s="31">
        <f t="shared" si="23"/>
      </c>
      <c r="O93" s="106"/>
    </row>
    <row r="94" spans="1:15" ht="24.75" customHeight="1">
      <c r="A94" s="22"/>
      <c r="B94" s="85"/>
      <c r="C94" s="47"/>
      <c r="D94" s="36"/>
      <c r="E94" s="23"/>
      <c r="F94" s="24">
        <f t="shared" si="18"/>
      </c>
      <c r="G94" s="25"/>
      <c r="H94" s="26">
        <f t="shared" si="19"/>
      </c>
      <c r="I94" s="27"/>
      <c r="J94" s="74">
        <f t="shared" si="20"/>
      </c>
      <c r="K94" s="25"/>
      <c r="L94" s="76">
        <f t="shared" si="21"/>
      </c>
      <c r="M94" s="30">
        <f t="shared" si="22"/>
        <v>0</v>
      </c>
      <c r="N94" s="31">
        <f t="shared" si="23"/>
      </c>
      <c r="O94" s="106"/>
    </row>
    <row r="95" spans="1:15" ht="24.75" customHeight="1">
      <c r="A95" s="22"/>
      <c r="B95" s="85"/>
      <c r="C95" s="47"/>
      <c r="D95" s="36"/>
      <c r="E95" s="23"/>
      <c r="F95" s="24">
        <f t="shared" si="18"/>
      </c>
      <c r="G95" s="25"/>
      <c r="H95" s="26">
        <f t="shared" si="19"/>
      </c>
      <c r="I95" s="27"/>
      <c r="J95" s="74">
        <f t="shared" si="20"/>
      </c>
      <c r="K95" s="25"/>
      <c r="L95" s="76">
        <f t="shared" si="21"/>
      </c>
      <c r="M95" s="30">
        <f t="shared" si="22"/>
        <v>0</v>
      </c>
      <c r="N95" s="31">
        <f t="shared" si="23"/>
      </c>
      <c r="O95" s="106"/>
    </row>
    <row r="96" spans="1:15" ht="24.75" customHeight="1">
      <c r="A96" s="22"/>
      <c r="B96" s="85"/>
      <c r="C96" s="47"/>
      <c r="D96" s="36"/>
      <c r="E96" s="23"/>
      <c r="F96" s="24">
        <f t="shared" si="18"/>
      </c>
      <c r="G96" s="25"/>
      <c r="H96" s="26">
        <f t="shared" si="19"/>
      </c>
      <c r="I96" s="27"/>
      <c r="J96" s="74">
        <f t="shared" si="20"/>
      </c>
      <c r="K96" s="25"/>
      <c r="L96" s="76">
        <f t="shared" si="21"/>
      </c>
      <c r="M96" s="30">
        <f t="shared" si="22"/>
        <v>0</v>
      </c>
      <c r="N96" s="31">
        <f t="shared" si="23"/>
      </c>
      <c r="O96" s="106"/>
    </row>
    <row r="97" spans="1:15" ht="24.75" customHeight="1">
      <c r="A97" s="22"/>
      <c r="B97" s="85"/>
      <c r="C97" s="47"/>
      <c r="D97" s="36"/>
      <c r="E97" s="23"/>
      <c r="F97" s="24">
        <f t="shared" si="18"/>
      </c>
      <c r="G97" s="25"/>
      <c r="H97" s="26">
        <f t="shared" si="19"/>
      </c>
      <c r="I97" s="27"/>
      <c r="J97" s="74">
        <f t="shared" si="20"/>
      </c>
      <c r="K97" s="25"/>
      <c r="L97" s="76">
        <f t="shared" si="21"/>
      </c>
      <c r="M97" s="30">
        <f t="shared" si="22"/>
        <v>0</v>
      </c>
      <c r="N97" s="31">
        <f t="shared" si="23"/>
      </c>
      <c r="O97" s="106"/>
    </row>
    <row r="98" spans="1:15" ht="24.75" customHeight="1">
      <c r="A98" s="22"/>
      <c r="B98" s="85"/>
      <c r="C98" s="47"/>
      <c r="D98" s="36"/>
      <c r="E98" s="23"/>
      <c r="F98" s="24">
        <f t="shared" si="18"/>
      </c>
      <c r="G98" s="25"/>
      <c r="H98" s="26">
        <f t="shared" si="19"/>
      </c>
      <c r="I98" s="27"/>
      <c r="J98" s="74">
        <f t="shared" si="20"/>
      </c>
      <c r="K98" s="25"/>
      <c r="L98" s="29">
        <f t="shared" si="21"/>
      </c>
      <c r="M98" s="30">
        <f t="shared" si="22"/>
        <v>0</v>
      </c>
      <c r="N98" s="31">
        <f t="shared" si="23"/>
      </c>
      <c r="O98" s="106"/>
    </row>
    <row r="99" spans="1:15" ht="24.75" customHeight="1">
      <c r="A99" s="22"/>
      <c r="B99" s="85"/>
      <c r="C99" s="47"/>
      <c r="D99" s="36"/>
      <c r="E99" s="23"/>
      <c r="F99" s="24">
        <f t="shared" si="18"/>
      </c>
      <c r="G99" s="25"/>
      <c r="H99" s="26">
        <f t="shared" si="19"/>
      </c>
      <c r="I99" s="27"/>
      <c r="J99" s="74">
        <f t="shared" si="20"/>
      </c>
      <c r="K99" s="25"/>
      <c r="L99" s="29">
        <f t="shared" si="21"/>
      </c>
      <c r="M99" s="30">
        <f t="shared" si="22"/>
        <v>0</v>
      </c>
      <c r="N99" s="31">
        <f t="shared" si="23"/>
      </c>
      <c r="O99" s="106"/>
    </row>
    <row r="100" spans="1:15" ht="24.75" customHeight="1">
      <c r="A100" s="22"/>
      <c r="B100" s="85"/>
      <c r="C100" s="47"/>
      <c r="D100" s="36"/>
      <c r="E100" s="23"/>
      <c r="F100" s="24">
        <f t="shared" si="18"/>
      </c>
      <c r="G100" s="25"/>
      <c r="H100" s="26">
        <f t="shared" si="19"/>
      </c>
      <c r="I100" s="27"/>
      <c r="J100" s="74">
        <f t="shared" si="20"/>
      </c>
      <c r="K100" s="25"/>
      <c r="L100" s="29">
        <f t="shared" si="21"/>
      </c>
      <c r="M100" s="30">
        <f t="shared" si="22"/>
        <v>0</v>
      </c>
      <c r="N100" s="31">
        <f t="shared" si="23"/>
      </c>
      <c r="O100" s="106"/>
    </row>
    <row r="101" spans="1:15" ht="24.75" customHeight="1">
      <c r="A101" s="22"/>
      <c r="B101" s="85"/>
      <c r="C101" s="48"/>
      <c r="D101" s="36"/>
      <c r="E101" s="23"/>
      <c r="F101" s="24">
        <f t="shared" si="18"/>
      </c>
      <c r="G101" s="25"/>
      <c r="H101" s="26">
        <f t="shared" si="19"/>
      </c>
      <c r="I101" s="27"/>
      <c r="J101" s="74">
        <f t="shared" si="20"/>
      </c>
      <c r="K101" s="25"/>
      <c r="L101" s="29">
        <f t="shared" si="21"/>
      </c>
      <c r="M101" s="30">
        <f t="shared" si="22"/>
        <v>0</v>
      </c>
      <c r="N101" s="31">
        <f t="shared" si="23"/>
      </c>
      <c r="O101" s="106"/>
    </row>
    <row r="102" spans="1:15" ht="24.75" customHeight="1">
      <c r="A102" s="22"/>
      <c r="B102" s="85"/>
      <c r="C102" s="47"/>
      <c r="D102" s="36"/>
      <c r="E102" s="23"/>
      <c r="F102" s="24">
        <f t="shared" si="18"/>
      </c>
      <c r="G102" s="25"/>
      <c r="H102" s="26">
        <f t="shared" si="19"/>
      </c>
      <c r="I102" s="27"/>
      <c r="J102" s="74">
        <f t="shared" si="20"/>
      </c>
      <c r="K102" s="25"/>
      <c r="L102" s="29">
        <f t="shared" si="21"/>
      </c>
      <c r="M102" s="30">
        <f t="shared" si="22"/>
        <v>0</v>
      </c>
      <c r="N102" s="31">
        <f t="shared" si="23"/>
      </c>
      <c r="O102" s="106"/>
    </row>
    <row r="103" spans="1:15" ht="24.75" customHeight="1">
      <c r="A103" s="22">
        <v>95</v>
      </c>
      <c r="B103" s="85"/>
      <c r="C103" s="47"/>
      <c r="D103" s="36"/>
      <c r="E103" s="23"/>
      <c r="F103" s="24">
        <f t="shared" si="18"/>
      </c>
      <c r="G103" s="25"/>
      <c r="H103" s="26">
        <f t="shared" si="19"/>
      </c>
      <c r="I103" s="27"/>
      <c r="J103" s="74">
        <f t="shared" si="20"/>
      </c>
      <c r="K103" s="25"/>
      <c r="L103" s="29">
        <f t="shared" si="21"/>
      </c>
      <c r="M103" s="30">
        <f t="shared" si="22"/>
        <v>0</v>
      </c>
      <c r="N103" s="31">
        <f t="shared" si="23"/>
      </c>
      <c r="O103" s="106"/>
    </row>
    <row r="104" spans="1:15" ht="24.75" customHeight="1">
      <c r="A104" s="22">
        <v>96</v>
      </c>
      <c r="B104" s="85"/>
      <c r="C104" s="47"/>
      <c r="D104" s="36"/>
      <c r="E104" s="23"/>
      <c r="F104" s="24">
        <f t="shared" si="18"/>
      </c>
      <c r="G104" s="25"/>
      <c r="H104" s="26">
        <f t="shared" si="19"/>
      </c>
      <c r="I104" s="27"/>
      <c r="J104" s="74">
        <f t="shared" si="20"/>
      </c>
      <c r="K104" s="25"/>
      <c r="L104" s="29">
        <f t="shared" si="21"/>
      </c>
      <c r="M104" s="30">
        <f t="shared" si="22"/>
        <v>0</v>
      </c>
      <c r="N104" s="31">
        <f t="shared" si="23"/>
      </c>
      <c r="O104" s="106"/>
    </row>
    <row r="105" spans="1:15" ht="24.75" customHeight="1">
      <c r="A105" s="22">
        <v>97</v>
      </c>
      <c r="B105" s="85"/>
      <c r="C105" s="47"/>
      <c r="D105" s="36"/>
      <c r="E105" s="23"/>
      <c r="F105" s="24">
        <f aca="true" t="shared" si="24" ref="F105:F136">IF(E105&gt;0,RANK(E105,VaultScore)&amp;IF(COUNTIF(VaultScore,E105)&gt;1,"-T"," "),"")</f>
      </c>
      <c r="G105" s="25"/>
      <c r="H105" s="26">
        <f aca="true" t="shared" si="25" ref="H105:H136">IF(G105&gt;0,RANK(G105,BarScore)&amp;IF(COUNTIF(BarScore,G105)&gt;1,"-T"," "),"")</f>
      </c>
      <c r="I105" s="27"/>
      <c r="J105" s="74">
        <f aca="true" t="shared" si="26" ref="J105:J136">IF(I105&gt;0,RANK(I105,BeamScore)&amp;IF(COUNTIF(BeamScore,I105)&gt;1,"-T"," "),"")</f>
      </c>
      <c r="K105" s="25"/>
      <c r="L105" s="29">
        <f aca="true" t="shared" si="27" ref="L105:L136">IF(K105&gt;0,RANK(K105,FloorScore)&amp;IF(COUNTIF(FloorScore,K105)&gt;1,"-T"," "),"")</f>
      </c>
      <c r="M105" s="30">
        <f t="shared" si="22"/>
        <v>0</v>
      </c>
      <c r="N105" s="31">
        <f aca="true" t="shared" si="28" ref="N105:N136">IF(M105&gt;0,RANK(M105,FinalScore)&amp;IF(COUNTIF(FinalScore,M105)&gt;1,"-T"," "),"")</f>
      </c>
      <c r="O105" s="106"/>
    </row>
    <row r="106" spans="1:15" ht="24.75" customHeight="1">
      <c r="A106" s="22">
        <v>98</v>
      </c>
      <c r="B106" s="85"/>
      <c r="C106" s="47"/>
      <c r="D106" s="36"/>
      <c r="E106" s="23"/>
      <c r="F106" s="24">
        <f t="shared" si="24"/>
      </c>
      <c r="G106" s="25"/>
      <c r="H106" s="26">
        <f t="shared" si="25"/>
      </c>
      <c r="I106" s="27"/>
      <c r="J106" s="74">
        <f t="shared" si="26"/>
      </c>
      <c r="K106" s="25"/>
      <c r="L106" s="29">
        <f t="shared" si="27"/>
      </c>
      <c r="M106" s="30">
        <f t="shared" si="22"/>
        <v>0</v>
      </c>
      <c r="N106" s="31">
        <f t="shared" si="28"/>
      </c>
      <c r="O106" s="106"/>
    </row>
    <row r="107" spans="1:15" ht="24.75" customHeight="1">
      <c r="A107" s="22">
        <v>99</v>
      </c>
      <c r="B107" s="85"/>
      <c r="C107" s="47"/>
      <c r="D107" s="36"/>
      <c r="E107" s="23"/>
      <c r="F107" s="24">
        <f t="shared" si="24"/>
      </c>
      <c r="G107" s="25"/>
      <c r="H107" s="26">
        <f t="shared" si="25"/>
      </c>
      <c r="I107" s="27"/>
      <c r="J107" s="74">
        <f t="shared" si="26"/>
      </c>
      <c r="K107" s="25"/>
      <c r="L107" s="29">
        <f t="shared" si="27"/>
      </c>
      <c r="M107" s="30">
        <f t="shared" si="22"/>
        <v>0</v>
      </c>
      <c r="N107" s="31">
        <f t="shared" si="28"/>
      </c>
      <c r="O107" s="106"/>
    </row>
    <row r="108" spans="1:15" ht="24.75" customHeight="1">
      <c r="A108" s="22">
        <v>100</v>
      </c>
      <c r="B108" s="85"/>
      <c r="C108" s="47"/>
      <c r="D108" s="36"/>
      <c r="E108" s="23"/>
      <c r="F108" s="24">
        <f t="shared" si="24"/>
      </c>
      <c r="G108" s="25"/>
      <c r="H108" s="26">
        <f t="shared" si="25"/>
      </c>
      <c r="I108" s="27"/>
      <c r="J108" s="74">
        <f t="shared" si="26"/>
      </c>
      <c r="K108" s="25"/>
      <c r="L108" s="29">
        <f t="shared" si="27"/>
      </c>
      <c r="M108" s="30">
        <f t="shared" si="22"/>
        <v>0</v>
      </c>
      <c r="N108" s="31">
        <f t="shared" si="28"/>
      </c>
      <c r="O108" s="106"/>
    </row>
    <row r="109" spans="1:15" ht="24.75" customHeight="1">
      <c r="A109" s="22">
        <v>101</v>
      </c>
      <c r="B109" s="85"/>
      <c r="C109" s="47"/>
      <c r="D109" s="36"/>
      <c r="E109" s="23"/>
      <c r="F109" s="24">
        <f t="shared" si="24"/>
      </c>
      <c r="G109" s="25"/>
      <c r="H109" s="26">
        <f t="shared" si="25"/>
      </c>
      <c r="I109" s="27"/>
      <c r="J109" s="74">
        <f t="shared" si="26"/>
      </c>
      <c r="K109" s="25"/>
      <c r="L109" s="29">
        <f t="shared" si="27"/>
      </c>
      <c r="M109" s="30">
        <f t="shared" si="22"/>
        <v>0</v>
      </c>
      <c r="N109" s="31">
        <f t="shared" si="28"/>
      </c>
      <c r="O109" s="106"/>
    </row>
    <row r="110" spans="1:15" ht="24.75" customHeight="1">
      <c r="A110" s="22">
        <v>102</v>
      </c>
      <c r="B110" s="85"/>
      <c r="C110" s="47"/>
      <c r="D110" s="36"/>
      <c r="E110" s="23"/>
      <c r="F110" s="24">
        <f t="shared" si="24"/>
      </c>
      <c r="G110" s="25"/>
      <c r="H110" s="26">
        <f t="shared" si="25"/>
      </c>
      <c r="I110" s="27"/>
      <c r="J110" s="74">
        <f t="shared" si="26"/>
      </c>
      <c r="K110" s="25"/>
      <c r="L110" s="29">
        <f t="shared" si="27"/>
      </c>
      <c r="M110" s="30">
        <f t="shared" si="22"/>
        <v>0</v>
      </c>
      <c r="N110" s="31">
        <f t="shared" si="28"/>
      </c>
      <c r="O110" s="106"/>
    </row>
    <row r="111" spans="1:15" ht="24.75" customHeight="1">
      <c r="A111" s="22">
        <v>103</v>
      </c>
      <c r="B111" s="85"/>
      <c r="C111" s="47"/>
      <c r="D111" s="36"/>
      <c r="E111" s="23"/>
      <c r="F111" s="24">
        <f t="shared" si="24"/>
      </c>
      <c r="G111" s="25"/>
      <c r="H111" s="26">
        <f t="shared" si="25"/>
      </c>
      <c r="I111" s="27"/>
      <c r="J111" s="74">
        <f t="shared" si="26"/>
      </c>
      <c r="K111" s="25"/>
      <c r="L111" s="29">
        <f t="shared" si="27"/>
      </c>
      <c r="M111" s="30">
        <f t="shared" si="22"/>
        <v>0</v>
      </c>
      <c r="N111" s="31">
        <f t="shared" si="28"/>
      </c>
      <c r="O111" s="106"/>
    </row>
    <row r="112" spans="1:15" ht="24.75" customHeight="1">
      <c r="A112" s="22">
        <v>104</v>
      </c>
      <c r="B112" s="85"/>
      <c r="C112" s="47"/>
      <c r="D112" s="36"/>
      <c r="E112" s="23"/>
      <c r="F112" s="24">
        <f t="shared" si="24"/>
      </c>
      <c r="G112" s="25"/>
      <c r="H112" s="26">
        <f t="shared" si="25"/>
      </c>
      <c r="I112" s="27"/>
      <c r="J112" s="74">
        <f t="shared" si="26"/>
      </c>
      <c r="K112" s="25"/>
      <c r="L112" s="29">
        <f t="shared" si="27"/>
      </c>
      <c r="M112" s="30">
        <f t="shared" si="22"/>
        <v>0</v>
      </c>
      <c r="N112" s="31">
        <f t="shared" si="28"/>
      </c>
      <c r="O112" s="106"/>
    </row>
    <row r="113" spans="1:15" ht="24.75" customHeight="1">
      <c r="A113" s="22">
        <v>105</v>
      </c>
      <c r="B113" s="85"/>
      <c r="C113" s="47"/>
      <c r="D113" s="36"/>
      <c r="E113" s="23"/>
      <c r="F113" s="24">
        <f t="shared" si="24"/>
      </c>
      <c r="G113" s="25"/>
      <c r="H113" s="26">
        <f t="shared" si="25"/>
      </c>
      <c r="I113" s="27"/>
      <c r="J113" s="74">
        <f t="shared" si="26"/>
      </c>
      <c r="K113" s="25"/>
      <c r="L113" s="29">
        <f t="shared" si="27"/>
      </c>
      <c r="M113" s="30">
        <f t="shared" si="22"/>
        <v>0</v>
      </c>
      <c r="N113" s="31">
        <f t="shared" si="28"/>
      </c>
      <c r="O113" s="106"/>
    </row>
    <row r="114" spans="1:15" ht="24.75" customHeight="1">
      <c r="A114" s="22">
        <v>106</v>
      </c>
      <c r="B114" s="85"/>
      <c r="C114" s="49"/>
      <c r="D114" s="36"/>
      <c r="E114" s="23"/>
      <c r="F114" s="24">
        <f t="shared" si="24"/>
      </c>
      <c r="G114" s="25"/>
      <c r="H114" s="26">
        <f t="shared" si="25"/>
      </c>
      <c r="I114" s="27"/>
      <c r="J114" s="74">
        <f t="shared" si="26"/>
      </c>
      <c r="K114" s="25"/>
      <c r="L114" s="29">
        <f t="shared" si="27"/>
      </c>
      <c r="M114" s="30">
        <f t="shared" si="22"/>
        <v>0</v>
      </c>
      <c r="N114" s="31">
        <f t="shared" si="28"/>
      </c>
      <c r="O114" s="106"/>
    </row>
    <row r="115" spans="1:15" ht="24.75" customHeight="1">
      <c r="A115" s="22">
        <v>107</v>
      </c>
      <c r="B115" s="85"/>
      <c r="C115" s="49"/>
      <c r="D115" s="36"/>
      <c r="E115" s="23"/>
      <c r="F115" s="24">
        <f t="shared" si="24"/>
      </c>
      <c r="G115" s="25"/>
      <c r="H115" s="26">
        <f t="shared" si="25"/>
      </c>
      <c r="I115" s="27"/>
      <c r="J115" s="28">
        <f t="shared" si="26"/>
      </c>
      <c r="K115" s="25"/>
      <c r="L115" s="29">
        <f t="shared" si="27"/>
      </c>
      <c r="M115" s="30">
        <f t="shared" si="22"/>
        <v>0</v>
      </c>
      <c r="N115" s="31">
        <f t="shared" si="28"/>
      </c>
      <c r="O115" s="106"/>
    </row>
    <row r="116" spans="1:15" ht="24.75" customHeight="1">
      <c r="A116" s="22">
        <v>108</v>
      </c>
      <c r="B116" s="85"/>
      <c r="C116" s="49"/>
      <c r="D116" s="36"/>
      <c r="E116" s="23"/>
      <c r="F116" s="24">
        <f t="shared" si="24"/>
      </c>
      <c r="G116" s="25"/>
      <c r="H116" s="26">
        <f t="shared" si="25"/>
      </c>
      <c r="I116" s="27"/>
      <c r="J116" s="28">
        <f t="shared" si="26"/>
      </c>
      <c r="K116" s="25"/>
      <c r="L116" s="29">
        <f t="shared" si="27"/>
      </c>
      <c r="M116" s="30">
        <f t="shared" si="22"/>
        <v>0</v>
      </c>
      <c r="N116" s="31">
        <f t="shared" si="28"/>
      </c>
      <c r="O116" s="106"/>
    </row>
    <row r="117" spans="1:15" ht="24.75" customHeight="1">
      <c r="A117" s="22">
        <v>109</v>
      </c>
      <c r="B117" s="85"/>
      <c r="C117" s="49"/>
      <c r="D117" s="36"/>
      <c r="E117" s="23"/>
      <c r="F117" s="24">
        <f t="shared" si="24"/>
      </c>
      <c r="G117" s="25"/>
      <c r="H117" s="26">
        <f t="shared" si="25"/>
      </c>
      <c r="I117" s="27"/>
      <c r="J117" s="28">
        <f t="shared" si="26"/>
      </c>
      <c r="K117" s="25"/>
      <c r="L117" s="29">
        <f t="shared" si="27"/>
      </c>
      <c r="M117" s="30">
        <f t="shared" si="22"/>
        <v>0</v>
      </c>
      <c r="N117" s="31">
        <f t="shared" si="28"/>
      </c>
      <c r="O117" s="106"/>
    </row>
    <row r="118" spans="1:15" ht="24.75" customHeight="1">
      <c r="A118" s="22">
        <v>110</v>
      </c>
      <c r="B118" s="85"/>
      <c r="C118" s="49"/>
      <c r="D118" s="36"/>
      <c r="E118" s="23"/>
      <c r="F118" s="24">
        <f t="shared" si="24"/>
      </c>
      <c r="G118" s="25"/>
      <c r="H118" s="26">
        <f t="shared" si="25"/>
      </c>
      <c r="I118" s="27"/>
      <c r="J118" s="28">
        <f t="shared" si="26"/>
      </c>
      <c r="K118" s="25"/>
      <c r="L118" s="29">
        <f t="shared" si="27"/>
      </c>
      <c r="M118" s="30">
        <f t="shared" si="22"/>
        <v>0</v>
      </c>
      <c r="N118" s="31">
        <f t="shared" si="28"/>
      </c>
      <c r="O118" s="106"/>
    </row>
    <row r="119" spans="1:15" ht="24.75" customHeight="1">
      <c r="A119" s="22">
        <v>111</v>
      </c>
      <c r="B119" s="85"/>
      <c r="C119" s="49"/>
      <c r="D119" s="36"/>
      <c r="E119" s="23"/>
      <c r="F119" s="24">
        <f t="shared" si="24"/>
      </c>
      <c r="G119" s="25"/>
      <c r="H119" s="26">
        <f t="shared" si="25"/>
      </c>
      <c r="I119" s="27"/>
      <c r="J119" s="28">
        <f t="shared" si="26"/>
      </c>
      <c r="K119" s="25"/>
      <c r="L119" s="29">
        <f t="shared" si="27"/>
      </c>
      <c r="M119" s="30">
        <f t="shared" si="22"/>
        <v>0</v>
      </c>
      <c r="N119" s="31">
        <f t="shared" si="28"/>
      </c>
      <c r="O119" s="106"/>
    </row>
    <row r="120" spans="1:15" ht="24.75" customHeight="1">
      <c r="A120" s="22">
        <v>112</v>
      </c>
      <c r="B120" s="85"/>
      <c r="C120" s="49"/>
      <c r="D120" s="36"/>
      <c r="E120" s="23"/>
      <c r="F120" s="24">
        <f t="shared" si="24"/>
      </c>
      <c r="G120" s="25"/>
      <c r="H120" s="26">
        <f t="shared" si="25"/>
      </c>
      <c r="I120" s="27"/>
      <c r="J120" s="28">
        <f t="shared" si="26"/>
      </c>
      <c r="K120" s="25"/>
      <c r="L120" s="29">
        <f t="shared" si="27"/>
      </c>
      <c r="M120" s="30">
        <f t="shared" si="22"/>
        <v>0</v>
      </c>
      <c r="N120" s="31">
        <f t="shared" si="28"/>
      </c>
      <c r="O120" s="106"/>
    </row>
    <row r="121" spans="1:15" ht="24.75" customHeight="1">
      <c r="A121" s="22">
        <v>113</v>
      </c>
      <c r="B121" s="85"/>
      <c r="C121" s="49"/>
      <c r="D121" s="36"/>
      <c r="E121" s="23"/>
      <c r="F121" s="24">
        <f t="shared" si="24"/>
      </c>
      <c r="G121" s="25"/>
      <c r="H121" s="26">
        <f t="shared" si="25"/>
      </c>
      <c r="I121" s="27"/>
      <c r="J121" s="28">
        <f t="shared" si="26"/>
      </c>
      <c r="K121" s="25"/>
      <c r="L121" s="29">
        <f t="shared" si="27"/>
      </c>
      <c r="M121" s="30">
        <f t="shared" si="22"/>
        <v>0</v>
      </c>
      <c r="N121" s="31">
        <f t="shared" si="28"/>
      </c>
      <c r="O121" s="106"/>
    </row>
    <row r="122" spans="1:15" ht="24.75" customHeight="1">
      <c r="A122" s="22">
        <v>114</v>
      </c>
      <c r="B122" s="85"/>
      <c r="C122" s="49"/>
      <c r="D122" s="36"/>
      <c r="E122" s="23"/>
      <c r="F122" s="24">
        <f t="shared" si="24"/>
      </c>
      <c r="G122" s="25"/>
      <c r="H122" s="26">
        <f t="shared" si="25"/>
      </c>
      <c r="I122" s="27"/>
      <c r="J122" s="28">
        <f t="shared" si="26"/>
      </c>
      <c r="K122" s="25"/>
      <c r="L122" s="29">
        <f t="shared" si="27"/>
      </c>
      <c r="M122" s="30">
        <f t="shared" si="22"/>
        <v>0</v>
      </c>
      <c r="N122" s="31">
        <f t="shared" si="28"/>
      </c>
      <c r="O122" s="106"/>
    </row>
    <row r="123" spans="1:15" ht="24.75" customHeight="1">
      <c r="A123" s="22">
        <v>115</v>
      </c>
      <c r="B123" s="85"/>
      <c r="C123" s="49"/>
      <c r="D123" s="36"/>
      <c r="E123" s="23"/>
      <c r="F123" s="24">
        <f t="shared" si="24"/>
      </c>
      <c r="G123" s="25"/>
      <c r="H123" s="26">
        <f t="shared" si="25"/>
      </c>
      <c r="I123" s="27"/>
      <c r="J123" s="28">
        <f t="shared" si="26"/>
      </c>
      <c r="K123" s="25"/>
      <c r="L123" s="29">
        <f t="shared" si="27"/>
      </c>
      <c r="M123" s="30">
        <f t="shared" si="22"/>
        <v>0</v>
      </c>
      <c r="N123" s="31">
        <f t="shared" si="28"/>
      </c>
      <c r="O123" s="106"/>
    </row>
    <row r="124" spans="1:15" ht="24.75" customHeight="1">
      <c r="A124" s="22">
        <v>116</v>
      </c>
      <c r="B124" s="85"/>
      <c r="C124" s="49"/>
      <c r="D124" s="36"/>
      <c r="E124" s="23"/>
      <c r="F124" s="24">
        <f t="shared" si="24"/>
      </c>
      <c r="G124" s="25"/>
      <c r="H124" s="26">
        <f t="shared" si="25"/>
      </c>
      <c r="I124" s="27"/>
      <c r="J124" s="28">
        <f t="shared" si="26"/>
      </c>
      <c r="K124" s="25"/>
      <c r="L124" s="29">
        <f t="shared" si="27"/>
      </c>
      <c r="M124" s="30">
        <f t="shared" si="22"/>
        <v>0</v>
      </c>
      <c r="N124" s="31">
        <f t="shared" si="28"/>
      </c>
      <c r="O124" s="106"/>
    </row>
    <row r="125" spans="1:15" ht="24.75" customHeight="1">
      <c r="A125" s="22">
        <v>117</v>
      </c>
      <c r="B125" s="85"/>
      <c r="C125" s="49"/>
      <c r="D125" s="36"/>
      <c r="E125" s="23"/>
      <c r="F125" s="24">
        <f t="shared" si="24"/>
      </c>
      <c r="G125" s="25"/>
      <c r="H125" s="26">
        <f t="shared" si="25"/>
      </c>
      <c r="I125" s="27"/>
      <c r="J125" s="28">
        <f t="shared" si="26"/>
      </c>
      <c r="K125" s="25"/>
      <c r="L125" s="29">
        <f t="shared" si="27"/>
      </c>
      <c r="M125" s="30">
        <f t="shared" si="22"/>
        <v>0</v>
      </c>
      <c r="N125" s="31">
        <f t="shared" si="28"/>
      </c>
      <c r="O125" s="106"/>
    </row>
    <row r="126" spans="1:15" ht="24.75" customHeight="1">
      <c r="A126" s="22">
        <v>118</v>
      </c>
      <c r="B126" s="85"/>
      <c r="C126" s="49"/>
      <c r="D126" s="36"/>
      <c r="E126" s="23"/>
      <c r="F126" s="24">
        <f t="shared" si="24"/>
      </c>
      <c r="G126" s="25"/>
      <c r="H126" s="26">
        <f t="shared" si="25"/>
      </c>
      <c r="I126" s="27"/>
      <c r="J126" s="28">
        <f t="shared" si="26"/>
      </c>
      <c r="K126" s="25"/>
      <c r="L126" s="29">
        <f t="shared" si="27"/>
      </c>
      <c r="M126" s="30">
        <f t="shared" si="22"/>
        <v>0</v>
      </c>
      <c r="N126" s="31">
        <f t="shared" si="28"/>
      </c>
      <c r="O126" s="106"/>
    </row>
    <row r="127" spans="1:15" ht="24.75" customHeight="1">
      <c r="A127" s="22">
        <v>119</v>
      </c>
      <c r="B127" s="85"/>
      <c r="C127" s="49"/>
      <c r="D127" s="36"/>
      <c r="E127" s="23"/>
      <c r="F127" s="24">
        <f t="shared" si="24"/>
      </c>
      <c r="G127" s="25"/>
      <c r="H127" s="26">
        <f t="shared" si="25"/>
      </c>
      <c r="I127" s="27"/>
      <c r="J127" s="28">
        <f t="shared" si="26"/>
      </c>
      <c r="K127" s="25"/>
      <c r="L127" s="29">
        <f t="shared" si="27"/>
      </c>
      <c r="M127" s="30">
        <f t="shared" si="22"/>
        <v>0</v>
      </c>
      <c r="N127" s="31">
        <f t="shared" si="28"/>
      </c>
      <c r="O127" s="106"/>
    </row>
    <row r="128" spans="1:15" ht="24.75" customHeight="1">
      <c r="A128" s="22">
        <v>120</v>
      </c>
      <c r="B128" s="85"/>
      <c r="C128" s="49"/>
      <c r="D128" s="36"/>
      <c r="E128" s="23"/>
      <c r="F128" s="24">
        <f t="shared" si="24"/>
      </c>
      <c r="G128" s="25"/>
      <c r="H128" s="26">
        <f t="shared" si="25"/>
      </c>
      <c r="I128" s="27"/>
      <c r="J128" s="28">
        <f t="shared" si="26"/>
      </c>
      <c r="K128" s="25"/>
      <c r="L128" s="29">
        <f t="shared" si="27"/>
      </c>
      <c r="M128" s="30">
        <f t="shared" si="22"/>
        <v>0</v>
      </c>
      <c r="N128" s="31">
        <f t="shared" si="28"/>
      </c>
      <c r="O128" s="106"/>
    </row>
    <row r="129" spans="1:15" ht="24.75" customHeight="1">
      <c r="A129" s="22">
        <v>121</v>
      </c>
      <c r="B129" s="85"/>
      <c r="C129" s="49"/>
      <c r="D129" s="36"/>
      <c r="E129" s="23"/>
      <c r="F129" s="24">
        <f t="shared" si="24"/>
      </c>
      <c r="G129" s="25"/>
      <c r="H129" s="26">
        <f t="shared" si="25"/>
      </c>
      <c r="I129" s="27"/>
      <c r="J129" s="28">
        <f t="shared" si="26"/>
      </c>
      <c r="K129" s="25"/>
      <c r="L129" s="29">
        <f t="shared" si="27"/>
      </c>
      <c r="M129" s="30">
        <f t="shared" si="22"/>
        <v>0</v>
      </c>
      <c r="N129" s="31">
        <f t="shared" si="28"/>
      </c>
      <c r="O129" s="106"/>
    </row>
    <row r="130" spans="1:15" ht="24.75" customHeight="1">
      <c r="A130" s="22">
        <v>122</v>
      </c>
      <c r="B130" s="85"/>
      <c r="C130" s="49"/>
      <c r="D130" s="36"/>
      <c r="E130" s="23"/>
      <c r="F130" s="24">
        <f t="shared" si="24"/>
      </c>
      <c r="G130" s="25"/>
      <c r="H130" s="26">
        <f t="shared" si="25"/>
      </c>
      <c r="I130" s="27"/>
      <c r="J130" s="28">
        <f t="shared" si="26"/>
      </c>
      <c r="K130" s="25"/>
      <c r="L130" s="29">
        <f t="shared" si="27"/>
      </c>
      <c r="M130" s="30">
        <f t="shared" si="22"/>
        <v>0</v>
      </c>
      <c r="N130" s="31">
        <f t="shared" si="28"/>
      </c>
      <c r="O130" s="106"/>
    </row>
    <row r="131" spans="1:15" ht="24.75" customHeight="1">
      <c r="A131" s="22">
        <v>123</v>
      </c>
      <c r="B131" s="85"/>
      <c r="C131" s="49"/>
      <c r="D131" s="36"/>
      <c r="E131" s="23"/>
      <c r="F131" s="24">
        <f t="shared" si="24"/>
      </c>
      <c r="G131" s="25"/>
      <c r="H131" s="26">
        <f t="shared" si="25"/>
      </c>
      <c r="I131" s="27"/>
      <c r="J131" s="28">
        <f t="shared" si="26"/>
      </c>
      <c r="K131" s="25"/>
      <c r="L131" s="29">
        <f t="shared" si="27"/>
      </c>
      <c r="M131" s="30">
        <f t="shared" si="22"/>
        <v>0</v>
      </c>
      <c r="N131" s="31">
        <f t="shared" si="28"/>
      </c>
      <c r="O131" s="106"/>
    </row>
    <row r="132" spans="1:15" ht="24.75" customHeight="1">
      <c r="A132" s="22">
        <v>124</v>
      </c>
      <c r="B132" s="85"/>
      <c r="C132" s="49"/>
      <c r="D132" s="36"/>
      <c r="E132" s="23"/>
      <c r="F132" s="24">
        <f t="shared" si="24"/>
      </c>
      <c r="G132" s="25"/>
      <c r="H132" s="26">
        <f t="shared" si="25"/>
      </c>
      <c r="I132" s="27"/>
      <c r="J132" s="28">
        <f t="shared" si="26"/>
      </c>
      <c r="K132" s="25"/>
      <c r="L132" s="29">
        <f t="shared" si="27"/>
      </c>
      <c r="M132" s="30">
        <f t="shared" si="22"/>
        <v>0</v>
      </c>
      <c r="N132" s="31">
        <f t="shared" si="28"/>
      </c>
      <c r="O132" s="106"/>
    </row>
    <row r="133" spans="1:15" ht="24.75" customHeight="1">
      <c r="A133" s="22">
        <v>125</v>
      </c>
      <c r="B133" s="85"/>
      <c r="C133" s="49"/>
      <c r="D133" s="36"/>
      <c r="E133" s="23"/>
      <c r="F133" s="24">
        <f t="shared" si="24"/>
      </c>
      <c r="G133" s="25"/>
      <c r="H133" s="26">
        <f t="shared" si="25"/>
      </c>
      <c r="I133" s="27"/>
      <c r="J133" s="28">
        <f t="shared" si="26"/>
      </c>
      <c r="K133" s="25"/>
      <c r="L133" s="29">
        <f t="shared" si="27"/>
      </c>
      <c r="M133" s="30">
        <f t="shared" si="22"/>
        <v>0</v>
      </c>
      <c r="N133" s="31">
        <f t="shared" si="28"/>
      </c>
      <c r="O133" s="106"/>
    </row>
    <row r="134" spans="1:15" ht="24.75" customHeight="1">
      <c r="A134" s="22">
        <v>126</v>
      </c>
      <c r="B134" s="85"/>
      <c r="C134" s="49"/>
      <c r="D134" s="36"/>
      <c r="E134" s="23"/>
      <c r="F134" s="24">
        <f t="shared" si="24"/>
      </c>
      <c r="G134" s="25"/>
      <c r="H134" s="26">
        <f t="shared" si="25"/>
      </c>
      <c r="I134" s="27"/>
      <c r="J134" s="28">
        <f t="shared" si="26"/>
      </c>
      <c r="K134" s="25"/>
      <c r="L134" s="29">
        <f t="shared" si="27"/>
      </c>
      <c r="M134" s="30">
        <f t="shared" si="22"/>
        <v>0</v>
      </c>
      <c r="N134" s="31">
        <f t="shared" si="28"/>
      </c>
      <c r="O134" s="106"/>
    </row>
    <row r="135" spans="1:15" ht="24.75" customHeight="1">
      <c r="A135" s="22">
        <v>127</v>
      </c>
      <c r="B135" s="85"/>
      <c r="C135" s="49"/>
      <c r="D135" s="36"/>
      <c r="E135" s="23"/>
      <c r="F135" s="24">
        <f t="shared" si="24"/>
      </c>
      <c r="G135" s="25"/>
      <c r="H135" s="26">
        <f t="shared" si="25"/>
      </c>
      <c r="I135" s="27"/>
      <c r="J135" s="28">
        <f t="shared" si="26"/>
      </c>
      <c r="K135" s="25"/>
      <c r="L135" s="29">
        <f t="shared" si="27"/>
      </c>
      <c r="M135" s="30">
        <f t="shared" si="22"/>
        <v>0</v>
      </c>
      <c r="N135" s="31">
        <f t="shared" si="28"/>
      </c>
      <c r="O135" s="106"/>
    </row>
    <row r="136" spans="1:15" ht="24.75" customHeight="1">
      <c r="A136" s="22">
        <v>128</v>
      </c>
      <c r="B136" s="85"/>
      <c r="C136" s="49"/>
      <c r="D136" s="36"/>
      <c r="E136" s="23"/>
      <c r="F136" s="24">
        <f t="shared" si="24"/>
      </c>
      <c r="G136" s="25"/>
      <c r="H136" s="26">
        <f t="shared" si="25"/>
      </c>
      <c r="I136" s="27"/>
      <c r="J136" s="28">
        <f t="shared" si="26"/>
      </c>
      <c r="K136" s="25"/>
      <c r="L136" s="29">
        <f t="shared" si="27"/>
      </c>
      <c r="M136" s="30">
        <f t="shared" si="22"/>
        <v>0</v>
      </c>
      <c r="N136" s="31">
        <f t="shared" si="28"/>
      </c>
      <c r="O136" s="106"/>
    </row>
    <row r="137" spans="1:15" ht="24.75" customHeight="1">
      <c r="A137" s="22">
        <v>129</v>
      </c>
      <c r="B137" s="85"/>
      <c r="C137" s="49"/>
      <c r="D137" s="36"/>
      <c r="E137" s="23"/>
      <c r="F137" s="24">
        <f aca="true" t="shared" si="29" ref="F137:F152">IF(E137&gt;0,RANK(E137,VaultScore)&amp;IF(COUNTIF(VaultScore,E137)&gt;1,"-T"," "),"")</f>
      </c>
      <c r="G137" s="25"/>
      <c r="H137" s="26">
        <f aca="true" t="shared" si="30" ref="H137:H152">IF(G137&gt;0,RANK(G137,BarScore)&amp;IF(COUNTIF(BarScore,G137)&gt;1,"-T"," "),"")</f>
      </c>
      <c r="I137" s="27"/>
      <c r="J137" s="28">
        <f aca="true" t="shared" si="31" ref="J137:J152">IF(I137&gt;0,RANK(I137,BeamScore)&amp;IF(COUNTIF(BeamScore,I137)&gt;1,"-T"," "),"")</f>
      </c>
      <c r="K137" s="25"/>
      <c r="L137" s="29">
        <f aca="true" t="shared" si="32" ref="L137:L152">IF(K137&gt;0,RANK(K137,FloorScore)&amp;IF(COUNTIF(FloorScore,K137)&gt;1,"-T"," "),"")</f>
      </c>
      <c r="M137" s="30">
        <f aca="true" t="shared" si="33" ref="M137:M152">(+E137*100+G137*100+I137*100+K137*100)/100</f>
        <v>0</v>
      </c>
      <c r="N137" s="31">
        <f aca="true" t="shared" si="34" ref="N137:N152">IF(M137&gt;0,RANK(M137,FinalScore)&amp;IF(COUNTIF(FinalScore,M137)&gt;1,"-T"," "),"")</f>
      </c>
      <c r="O137" s="106"/>
    </row>
    <row r="138" spans="1:15" ht="24.75" customHeight="1">
      <c r="A138" s="22">
        <v>130</v>
      </c>
      <c r="B138" s="85"/>
      <c r="C138" s="49"/>
      <c r="D138" s="36"/>
      <c r="E138" s="23"/>
      <c r="F138" s="24">
        <f t="shared" si="29"/>
      </c>
      <c r="G138" s="25"/>
      <c r="H138" s="26">
        <f t="shared" si="30"/>
      </c>
      <c r="I138" s="27"/>
      <c r="J138" s="28">
        <f t="shared" si="31"/>
      </c>
      <c r="K138" s="25"/>
      <c r="L138" s="29">
        <f t="shared" si="32"/>
      </c>
      <c r="M138" s="30">
        <f t="shared" si="33"/>
        <v>0</v>
      </c>
      <c r="N138" s="31">
        <f t="shared" si="34"/>
      </c>
      <c r="O138" s="106"/>
    </row>
    <row r="139" spans="1:15" ht="24.75" customHeight="1">
      <c r="A139" s="22">
        <v>131</v>
      </c>
      <c r="B139" s="85"/>
      <c r="C139" s="49"/>
      <c r="D139" s="36"/>
      <c r="E139" s="23"/>
      <c r="F139" s="24">
        <f t="shared" si="29"/>
      </c>
      <c r="G139" s="25"/>
      <c r="H139" s="26">
        <f t="shared" si="30"/>
      </c>
      <c r="I139" s="27"/>
      <c r="J139" s="28">
        <f t="shared" si="31"/>
      </c>
      <c r="K139" s="25"/>
      <c r="L139" s="29">
        <f t="shared" si="32"/>
      </c>
      <c r="M139" s="30">
        <f t="shared" si="33"/>
        <v>0</v>
      </c>
      <c r="N139" s="31">
        <f t="shared" si="34"/>
      </c>
      <c r="O139" s="106"/>
    </row>
    <row r="140" spans="1:15" ht="24.75" customHeight="1">
      <c r="A140" s="22">
        <v>132</v>
      </c>
      <c r="B140" s="85"/>
      <c r="C140" s="49"/>
      <c r="D140" s="36"/>
      <c r="E140" s="23"/>
      <c r="F140" s="24">
        <f t="shared" si="29"/>
      </c>
      <c r="G140" s="25"/>
      <c r="H140" s="26">
        <f t="shared" si="30"/>
      </c>
      <c r="I140" s="27"/>
      <c r="J140" s="28">
        <f t="shared" si="31"/>
      </c>
      <c r="K140" s="25"/>
      <c r="L140" s="29">
        <f t="shared" si="32"/>
      </c>
      <c r="M140" s="30">
        <f t="shared" si="33"/>
        <v>0</v>
      </c>
      <c r="N140" s="31">
        <f t="shared" si="34"/>
      </c>
      <c r="O140" s="106"/>
    </row>
    <row r="141" spans="1:15" ht="24.75" customHeight="1">
      <c r="A141" s="22">
        <v>133</v>
      </c>
      <c r="B141" s="85"/>
      <c r="C141" s="49"/>
      <c r="D141" s="36"/>
      <c r="E141" s="23"/>
      <c r="F141" s="24">
        <f t="shared" si="29"/>
      </c>
      <c r="G141" s="25"/>
      <c r="H141" s="26">
        <f t="shared" si="30"/>
      </c>
      <c r="I141" s="27"/>
      <c r="J141" s="28">
        <f t="shared" si="31"/>
      </c>
      <c r="K141" s="25"/>
      <c r="L141" s="29">
        <f t="shared" si="32"/>
      </c>
      <c r="M141" s="30">
        <f t="shared" si="33"/>
        <v>0</v>
      </c>
      <c r="N141" s="31">
        <f t="shared" si="34"/>
      </c>
      <c r="O141" s="106"/>
    </row>
    <row r="142" spans="1:15" ht="24.75" customHeight="1">
      <c r="A142" s="22">
        <v>134</v>
      </c>
      <c r="B142" s="85"/>
      <c r="C142" s="49"/>
      <c r="D142" s="36"/>
      <c r="E142" s="23"/>
      <c r="F142" s="24">
        <f t="shared" si="29"/>
      </c>
      <c r="G142" s="25"/>
      <c r="H142" s="26">
        <f t="shared" si="30"/>
      </c>
      <c r="I142" s="27"/>
      <c r="J142" s="28">
        <f t="shared" si="31"/>
      </c>
      <c r="K142" s="25"/>
      <c r="L142" s="29">
        <f t="shared" si="32"/>
      </c>
      <c r="M142" s="30">
        <f t="shared" si="33"/>
        <v>0</v>
      </c>
      <c r="N142" s="31">
        <f t="shared" si="34"/>
      </c>
      <c r="O142" s="106"/>
    </row>
    <row r="143" spans="1:15" ht="24.75" customHeight="1">
      <c r="A143" s="22">
        <v>135</v>
      </c>
      <c r="B143" s="85"/>
      <c r="C143" s="49"/>
      <c r="D143" s="36"/>
      <c r="E143" s="23"/>
      <c r="F143" s="24">
        <f t="shared" si="29"/>
      </c>
      <c r="G143" s="25"/>
      <c r="H143" s="26">
        <f t="shared" si="30"/>
      </c>
      <c r="I143" s="27"/>
      <c r="J143" s="28">
        <f t="shared" si="31"/>
      </c>
      <c r="K143" s="25"/>
      <c r="L143" s="29">
        <f t="shared" si="32"/>
      </c>
      <c r="M143" s="30">
        <f t="shared" si="33"/>
        <v>0</v>
      </c>
      <c r="N143" s="31">
        <f t="shared" si="34"/>
      </c>
      <c r="O143" s="106"/>
    </row>
    <row r="144" spans="1:15" ht="24.75" customHeight="1">
      <c r="A144" s="22">
        <v>136</v>
      </c>
      <c r="B144" s="85"/>
      <c r="C144" s="49"/>
      <c r="D144" s="36"/>
      <c r="E144" s="23"/>
      <c r="F144" s="24">
        <f t="shared" si="29"/>
      </c>
      <c r="G144" s="25"/>
      <c r="H144" s="26">
        <f t="shared" si="30"/>
      </c>
      <c r="I144" s="27"/>
      <c r="J144" s="28">
        <f t="shared" si="31"/>
      </c>
      <c r="K144" s="25"/>
      <c r="L144" s="29">
        <f t="shared" si="32"/>
      </c>
      <c r="M144" s="30">
        <f t="shared" si="33"/>
        <v>0</v>
      </c>
      <c r="N144" s="31">
        <f t="shared" si="34"/>
      </c>
      <c r="O144" s="106"/>
    </row>
    <row r="145" spans="1:15" ht="24.75" customHeight="1">
      <c r="A145" s="22">
        <v>137</v>
      </c>
      <c r="B145" s="85"/>
      <c r="C145" s="49"/>
      <c r="D145" s="36"/>
      <c r="E145" s="23"/>
      <c r="F145" s="24">
        <f t="shared" si="29"/>
      </c>
      <c r="G145" s="25"/>
      <c r="H145" s="26">
        <f t="shared" si="30"/>
      </c>
      <c r="I145" s="27"/>
      <c r="J145" s="28">
        <f t="shared" si="31"/>
      </c>
      <c r="K145" s="25"/>
      <c r="L145" s="29">
        <f t="shared" si="32"/>
      </c>
      <c r="M145" s="30">
        <f t="shared" si="33"/>
        <v>0</v>
      </c>
      <c r="N145" s="31">
        <f t="shared" si="34"/>
      </c>
      <c r="O145" s="106"/>
    </row>
    <row r="146" spans="1:15" ht="24.75" customHeight="1">
      <c r="A146" s="22">
        <v>138</v>
      </c>
      <c r="B146" s="85"/>
      <c r="C146" s="49"/>
      <c r="D146" s="36"/>
      <c r="E146" s="23"/>
      <c r="F146" s="24">
        <f t="shared" si="29"/>
      </c>
      <c r="G146" s="25"/>
      <c r="H146" s="26">
        <f t="shared" si="30"/>
      </c>
      <c r="I146" s="27"/>
      <c r="J146" s="28">
        <f t="shared" si="31"/>
      </c>
      <c r="K146" s="25"/>
      <c r="L146" s="29">
        <f t="shared" si="32"/>
      </c>
      <c r="M146" s="30">
        <f t="shared" si="33"/>
        <v>0</v>
      </c>
      <c r="N146" s="31">
        <f t="shared" si="34"/>
      </c>
      <c r="O146" s="106"/>
    </row>
    <row r="147" spans="1:15" ht="24.75" customHeight="1">
      <c r="A147" s="22">
        <v>139</v>
      </c>
      <c r="B147" s="85"/>
      <c r="C147" s="49"/>
      <c r="D147" s="36"/>
      <c r="E147" s="23"/>
      <c r="F147" s="24">
        <f t="shared" si="29"/>
      </c>
      <c r="G147" s="25"/>
      <c r="H147" s="26">
        <f t="shared" si="30"/>
      </c>
      <c r="I147" s="27"/>
      <c r="J147" s="28">
        <f t="shared" si="31"/>
      </c>
      <c r="K147" s="25"/>
      <c r="L147" s="29">
        <f t="shared" si="32"/>
      </c>
      <c r="M147" s="30">
        <f t="shared" si="33"/>
        <v>0</v>
      </c>
      <c r="N147" s="31">
        <f t="shared" si="34"/>
      </c>
      <c r="O147" s="106"/>
    </row>
    <row r="148" spans="1:15" ht="24.75" customHeight="1">
      <c r="A148" s="22">
        <v>140</v>
      </c>
      <c r="B148" s="85"/>
      <c r="C148" s="49"/>
      <c r="D148" s="36"/>
      <c r="E148" s="23"/>
      <c r="F148" s="24">
        <f t="shared" si="29"/>
      </c>
      <c r="G148" s="25"/>
      <c r="H148" s="26">
        <f t="shared" si="30"/>
      </c>
      <c r="I148" s="27"/>
      <c r="J148" s="28">
        <f t="shared" si="31"/>
      </c>
      <c r="K148" s="25"/>
      <c r="L148" s="29">
        <f t="shared" si="32"/>
      </c>
      <c r="M148" s="30">
        <f t="shared" si="33"/>
        <v>0</v>
      </c>
      <c r="N148" s="31">
        <f t="shared" si="34"/>
      </c>
      <c r="O148" s="106"/>
    </row>
    <row r="149" spans="1:15" ht="24.75" customHeight="1">
      <c r="A149" s="22">
        <v>141</v>
      </c>
      <c r="B149" s="85"/>
      <c r="C149" s="49"/>
      <c r="D149" s="36"/>
      <c r="E149" s="23"/>
      <c r="F149" s="24">
        <f t="shared" si="29"/>
      </c>
      <c r="G149" s="25"/>
      <c r="H149" s="26">
        <f t="shared" si="30"/>
      </c>
      <c r="I149" s="27"/>
      <c r="J149" s="28">
        <f t="shared" si="31"/>
      </c>
      <c r="K149" s="25"/>
      <c r="L149" s="29">
        <f t="shared" si="32"/>
      </c>
      <c r="M149" s="30">
        <f t="shared" si="33"/>
        <v>0</v>
      </c>
      <c r="N149" s="31">
        <f t="shared" si="34"/>
      </c>
      <c r="O149" s="106"/>
    </row>
    <row r="150" spans="1:15" ht="24.75" customHeight="1">
      <c r="A150" s="22">
        <v>142</v>
      </c>
      <c r="B150" s="85"/>
      <c r="C150" s="49"/>
      <c r="D150" s="36"/>
      <c r="E150" s="23"/>
      <c r="F150" s="24">
        <f t="shared" si="29"/>
      </c>
      <c r="G150" s="25"/>
      <c r="H150" s="26">
        <f t="shared" si="30"/>
      </c>
      <c r="I150" s="27"/>
      <c r="J150" s="28">
        <f t="shared" si="31"/>
      </c>
      <c r="K150" s="25"/>
      <c r="L150" s="29">
        <f t="shared" si="32"/>
      </c>
      <c r="M150" s="30">
        <f t="shared" si="33"/>
        <v>0</v>
      </c>
      <c r="N150" s="31">
        <f t="shared" si="34"/>
      </c>
      <c r="O150" s="106"/>
    </row>
    <row r="151" spans="1:15" ht="24.75" customHeight="1">
      <c r="A151" s="22">
        <v>143</v>
      </c>
      <c r="B151" s="85"/>
      <c r="C151" s="49"/>
      <c r="D151" s="36"/>
      <c r="E151" s="23"/>
      <c r="F151" s="24">
        <f t="shared" si="29"/>
      </c>
      <c r="G151" s="25"/>
      <c r="H151" s="26">
        <f t="shared" si="30"/>
      </c>
      <c r="I151" s="27"/>
      <c r="J151" s="28">
        <f t="shared" si="31"/>
      </c>
      <c r="K151" s="25"/>
      <c r="L151" s="29">
        <f t="shared" si="32"/>
      </c>
      <c r="M151" s="30">
        <f t="shared" si="33"/>
        <v>0</v>
      </c>
      <c r="N151" s="31">
        <f t="shared" si="34"/>
      </c>
      <c r="O151" s="106"/>
    </row>
    <row r="152" spans="1:15" ht="24.75" customHeight="1" thickBot="1">
      <c r="A152" s="50">
        <v>144</v>
      </c>
      <c r="B152" s="86"/>
      <c r="C152" s="51"/>
      <c r="D152" s="52"/>
      <c r="E152" s="53"/>
      <c r="F152" s="54">
        <f t="shared" si="29"/>
      </c>
      <c r="G152" s="55"/>
      <c r="H152" s="56">
        <f t="shared" si="30"/>
      </c>
      <c r="I152" s="57"/>
      <c r="J152" s="58">
        <f t="shared" si="31"/>
      </c>
      <c r="K152" s="55"/>
      <c r="L152" s="59">
        <f t="shared" si="32"/>
      </c>
      <c r="M152" s="30">
        <f t="shared" si="33"/>
        <v>0</v>
      </c>
      <c r="N152" s="60">
        <f t="shared" si="34"/>
      </c>
      <c r="O152" s="106"/>
    </row>
    <row r="153" ht="24.75" customHeight="1">
      <c r="F153" s="62"/>
    </row>
    <row r="154" ht="24.75" customHeight="1">
      <c r="P154" s="105"/>
    </row>
  </sheetData>
  <sheetProtection/>
  <mergeCells count="20">
    <mergeCell ref="K6:L7"/>
    <mergeCell ref="M6:N7"/>
    <mergeCell ref="A6:A7"/>
    <mergeCell ref="E6:F7"/>
    <mergeCell ref="G6:H7"/>
    <mergeCell ref="I6:J7"/>
    <mergeCell ref="C1:M1"/>
    <mergeCell ref="D3:I3"/>
    <mergeCell ref="E5:F5"/>
    <mergeCell ref="G5:H5"/>
    <mergeCell ref="I5:J5"/>
    <mergeCell ref="K5:L5"/>
    <mergeCell ref="M5:N5"/>
    <mergeCell ref="C2:M2"/>
    <mergeCell ref="O27:Q27"/>
    <mergeCell ref="O5:Q5"/>
    <mergeCell ref="O6:Q7"/>
    <mergeCell ref="O9:Q9"/>
    <mergeCell ref="O15:Q15"/>
    <mergeCell ref="O21:Q21"/>
  </mergeCells>
  <printOptions horizontalCentered="1" verticalCentered="1"/>
  <pageMargins left="0.35000000000000003" right="0" top="0.2" bottom="0" header="0.51" footer="0.51"/>
  <pageSetup fitToHeight="1" fitToWidth="1" horizontalDpi="600" verticalDpi="6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Helderkruin</dc:creator>
  <cp:keywords/>
  <dc:description/>
  <cp:lastModifiedBy>AllanChad</cp:lastModifiedBy>
  <cp:lastPrinted>2018-11-03T12:08:37Z</cp:lastPrinted>
  <dcterms:created xsi:type="dcterms:W3CDTF">2009-05-17T12:00:11Z</dcterms:created>
  <dcterms:modified xsi:type="dcterms:W3CDTF">2018-11-03T14:42:17Z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